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624"/>
  <workbookPr showInkAnnotation="0" checkCompatibility="1" autoCompressPictures="0"/>
  <bookViews>
    <workbookView xWindow="0" yWindow="0" windowWidth="28800" windowHeight="16580" tabRatio="268"/>
  </bookViews>
  <sheets>
    <sheet name="EVMS Schedule" sheetId="2" r:id="rId1"/>
    <sheet name="Sheet1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9" i="2" l="1"/>
  <c r="G80" i="2"/>
  <c r="H12" i="2"/>
  <c r="E6" i="2"/>
  <c r="E12" i="2"/>
  <c r="E36" i="2"/>
  <c r="E42" i="2"/>
  <c r="E55" i="2"/>
  <c r="E69" i="2"/>
  <c r="E83" i="2"/>
  <c r="F36" i="2"/>
  <c r="F6" i="2"/>
  <c r="F12" i="2"/>
  <c r="F42" i="2"/>
  <c r="F55" i="2"/>
  <c r="F69" i="2"/>
  <c r="F83" i="2"/>
  <c r="G36" i="2"/>
  <c r="G69" i="2"/>
  <c r="G6" i="2"/>
  <c r="G12" i="2"/>
  <c r="G42" i="2"/>
  <c r="G55" i="2"/>
  <c r="G83" i="2"/>
  <c r="H42" i="2"/>
  <c r="H55" i="2"/>
  <c r="H36" i="2"/>
</calcChain>
</file>

<file path=xl/sharedStrings.xml><?xml version="1.0" encoding="utf-8"?>
<sst xmlns="http://schemas.openxmlformats.org/spreadsheetml/2006/main" count="79" uniqueCount="78">
  <si>
    <t>remaining</t>
  </si>
  <si>
    <t>start</t>
  </si>
  <si>
    <t>finish</t>
  </si>
  <si>
    <t>section #straws in %</t>
  </si>
  <si>
    <t>Phase 1 Construction setup and straw preparation</t>
  </si>
  <si>
    <t>Procurement epoxy with delivery in phases</t>
  </si>
  <si>
    <t>Installation mandril and end plates</t>
  </si>
  <si>
    <t>aligned and fix end plates</t>
  </si>
  <si>
    <t>Installation outer shell</t>
  </si>
  <si>
    <t>Phase 3 Chamber stringing</t>
  </si>
  <si>
    <r>
      <t>String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axial section</t>
    </r>
  </si>
  <si>
    <r>
      <t>String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stereo section</t>
    </r>
  </si>
  <si>
    <r>
      <t>String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stereo section</t>
    </r>
  </si>
  <si>
    <r>
      <t>String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axial section</t>
    </r>
  </si>
  <si>
    <t>Phase 4 Chamber instrumentation</t>
  </si>
  <si>
    <r>
      <t>Electronics installation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stereo section inner</t>
    </r>
  </si>
  <si>
    <t>Electronics installation 3rd stereo section outer</t>
  </si>
  <si>
    <r>
      <t>Electronics installation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inner</t>
    </r>
  </si>
  <si>
    <r>
      <t>Electronics installation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outer</t>
    </r>
  </si>
  <si>
    <r>
      <t>Electronics installation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axial section inner</t>
    </r>
  </si>
  <si>
    <t>Electronics installation 3rd axial section outer</t>
  </si>
  <si>
    <t>4/31/2012</t>
  </si>
  <si>
    <r>
      <t>Electronics installation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axial section</t>
    </r>
  </si>
  <si>
    <r>
      <t>Electronics installation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stereo section</t>
    </r>
  </si>
  <si>
    <r>
      <t>Electronics installation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stereo section</t>
    </r>
  </si>
  <si>
    <r>
      <t>Electronics installation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axial section</t>
    </r>
  </si>
  <si>
    <t>Phase 7 Chamber shipping</t>
    <phoneticPr fontId="4" type="noConversion"/>
  </si>
  <si>
    <t>Consumables Purchased during construction</t>
    <phoneticPr fontId="4" type="noConversion"/>
  </si>
  <si>
    <t>Labor</t>
    <phoneticPr fontId="4" type="noConversion"/>
  </si>
  <si>
    <t>Material</t>
    <phoneticPr fontId="4" type="noConversion"/>
  </si>
  <si>
    <t>Cost US$</t>
    <phoneticPr fontId="4" type="noConversion"/>
  </si>
  <si>
    <t>Total</t>
    <phoneticPr fontId="4" type="noConversion"/>
  </si>
  <si>
    <t>Straw preparation stereo section 2-R-1</t>
    <phoneticPr fontId="4" type="noConversion"/>
  </si>
  <si>
    <t>Insert strwas stereo section 2-R-1</t>
    <phoneticPr fontId="4" type="noConversion"/>
  </si>
  <si>
    <t>Straw preparation stereo section 2-R-2</t>
    <phoneticPr fontId="4" type="noConversion"/>
  </si>
  <si>
    <t>Insert straws stereo section 2-R-2</t>
    <phoneticPr fontId="4" type="noConversion"/>
  </si>
  <si>
    <t>Straw preparation stereo section 2-L-1</t>
    <phoneticPr fontId="4" type="noConversion"/>
  </si>
  <si>
    <t>Insert straws stereo section 2-L-1</t>
    <phoneticPr fontId="4" type="noConversion"/>
  </si>
  <si>
    <t>Straw preparation stereo section 2-L-2</t>
    <phoneticPr fontId="4" type="noConversion"/>
  </si>
  <si>
    <t>Insert straws stereo section 2-L-2</t>
    <phoneticPr fontId="4" type="noConversion"/>
  </si>
  <si>
    <t>Straw preparation Axial Section 3-2</t>
    <phoneticPr fontId="4" type="noConversion"/>
  </si>
  <si>
    <t>Insert Straws Axial Section 3-2</t>
    <phoneticPr fontId="4" type="noConversion"/>
  </si>
  <si>
    <t>Straw preparation Axial Section 3-1</t>
    <phoneticPr fontId="4" type="noConversion"/>
  </si>
  <si>
    <t>Insert strwas axial section 3-1</t>
    <phoneticPr fontId="4" type="noConversion"/>
  </si>
  <si>
    <t>String 3rd stereo section (inner)</t>
    <phoneticPr fontId="4" type="noConversion"/>
  </si>
  <si>
    <r>
      <t>String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axial section (inner)</t>
    </r>
    <phoneticPr fontId="4" type="noConversion"/>
  </si>
  <si>
    <t>String 3rd axial section (outer)</t>
    <phoneticPr fontId="4" type="noConversion"/>
  </si>
  <si>
    <r>
      <t>String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stereo section (outer)</t>
    </r>
    <phoneticPr fontId="4" type="noConversion"/>
  </si>
  <si>
    <t>String 4th stereo section (inner)</t>
    <phoneticPr fontId="4" type="noConversion"/>
  </si>
  <si>
    <r>
      <t>String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(outer)</t>
    </r>
    <phoneticPr fontId="4" type="noConversion"/>
  </si>
  <si>
    <t>Phase 5 Chamber operational tests</t>
  </si>
  <si>
    <t>Close up gas upstream and downstream gas plenum</t>
  </si>
  <si>
    <t>Gas leak tests</t>
  </si>
  <si>
    <t>HV tests</t>
  </si>
  <si>
    <t>Operation tests</t>
  </si>
  <si>
    <t>Straw Preparation Axial section I</t>
    <phoneticPr fontId="4" type="noConversion"/>
  </si>
  <si>
    <t>Insert straws Axial section I</t>
    <phoneticPr fontId="4" type="noConversion"/>
  </si>
  <si>
    <t>Straw preparation Stereo section I-L</t>
    <phoneticPr fontId="4" type="noConversion"/>
  </si>
  <si>
    <t>Insert straws Stereo section 1-L</t>
    <phoneticPr fontId="4" type="noConversion"/>
  </si>
  <si>
    <t>Straw preparation Stereo section 1-R</t>
    <phoneticPr fontId="4" type="noConversion"/>
  </si>
  <si>
    <t>Insert strwas Stereo section 1-R</t>
    <phoneticPr fontId="4" type="noConversion"/>
  </si>
  <si>
    <t>Straw preparation Axial section 2</t>
    <phoneticPr fontId="4" type="noConversion"/>
  </si>
  <si>
    <t>Insert straws axial section 2</t>
    <phoneticPr fontId="4" type="noConversion"/>
  </si>
  <si>
    <t>Phase 2 Straw Insertion</t>
    <phoneticPr fontId="4" type="noConversion"/>
  </si>
  <si>
    <t>Phase 3 Shell Installation.</t>
    <phoneticPr fontId="4" type="noConversion"/>
  </si>
  <si>
    <t>Install sensors in CDC Volume</t>
    <phoneticPr fontId="4" type="noConversion"/>
  </si>
  <si>
    <t>Install Gas lines in CDC volume</t>
    <phoneticPr fontId="4" type="noConversion"/>
  </si>
  <si>
    <t>Planed</t>
  </si>
  <si>
    <t>Reported</t>
  </si>
  <si>
    <t>Activity</t>
  </si>
  <si>
    <t>Activity Name</t>
  </si>
  <si>
    <t>Start</t>
  </si>
  <si>
    <t>Finish</t>
  </si>
  <si>
    <t xml:space="preserve"> Cost US$</t>
  </si>
  <si>
    <t>Duration</t>
  </si>
  <si>
    <t>complete</t>
  </si>
  <si>
    <t>15/3/12</t>
  </si>
  <si>
    <t>20/3/12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</si>
</sst>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m/d/yy;@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0" xfId="0" applyFont="1"/>
    <xf numFmtId="164" fontId="0" fillId="0" borderId="0" xfId="0" applyNumberFormat="1"/>
    <xf numFmtId="14" fontId="0" fillId="0" borderId="0" xfId="0" applyNumberFormat="1"/>
    <xf numFmtId="1" fontId="2" fillId="0" borderId="0" xfId="0" applyNumberFormat="1" applyFont="1"/>
    <xf numFmtId="0" fontId="1" fillId="0" borderId="0" xfId="0" applyFont="1"/>
    <xf numFmtId="9" fontId="0" fillId="0" borderId="0" xfId="0" applyNumberFormat="1"/>
    <xf numFmtId="9" fontId="1" fillId="0" borderId="0" xfId="0" applyNumberFormat="1" applyFont="1"/>
    <xf numFmtId="16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4"/>
  <sheetViews>
    <sheetView tabSelected="1" topLeftCell="A30" workbookViewId="0">
      <selection activeCell="M66" sqref="M66"/>
    </sheetView>
  </sheetViews>
  <sheetFormatPr baseColWidth="10" defaultColWidth="11.5" defaultRowHeight="12" x14ac:dyDescent="0"/>
  <cols>
    <col min="2" max="2" width="45.33203125" customWidth="1"/>
    <col min="14" max="14" width="19.1640625" customWidth="1"/>
  </cols>
  <sheetData>
    <row r="3" spans="1:14">
      <c r="C3" t="s">
        <v>67</v>
      </c>
      <c r="E3" t="s">
        <v>28</v>
      </c>
      <c r="F3" t="s">
        <v>29</v>
      </c>
      <c r="G3" t="s">
        <v>31</v>
      </c>
      <c r="I3" t="s">
        <v>68</v>
      </c>
    </row>
    <row r="4" spans="1:14">
      <c r="A4" t="s">
        <v>69</v>
      </c>
      <c r="B4" t="s">
        <v>70</v>
      </c>
      <c r="C4" t="s">
        <v>71</v>
      </c>
      <c r="D4" t="s">
        <v>72</v>
      </c>
      <c r="E4" t="s">
        <v>73</v>
      </c>
      <c r="F4" t="s">
        <v>30</v>
      </c>
      <c r="G4" t="s">
        <v>30</v>
      </c>
      <c r="H4" t="s">
        <v>74</v>
      </c>
      <c r="I4" t="s">
        <v>75</v>
      </c>
      <c r="J4" t="s">
        <v>0</v>
      </c>
      <c r="K4" t="s">
        <v>1</v>
      </c>
      <c r="L4" t="s">
        <v>2</v>
      </c>
      <c r="N4" t="s">
        <v>3</v>
      </c>
    </row>
    <row r="6" spans="1:14">
      <c r="B6" s="1" t="s">
        <v>4</v>
      </c>
      <c r="E6" s="1">
        <f>SUM(E8:E10)</f>
        <v>25563</v>
      </c>
      <c r="F6" s="1">
        <f>SUM(F8:F10)</f>
        <v>22373</v>
      </c>
      <c r="G6" s="1">
        <f>E6+F6</f>
        <v>47936</v>
      </c>
    </row>
    <row r="7" spans="1:14">
      <c r="B7" s="1"/>
      <c r="E7" s="1"/>
      <c r="F7" s="1"/>
      <c r="G7" s="1"/>
    </row>
    <row r="8" spans="1:14">
      <c r="A8">
        <v>195212010</v>
      </c>
      <c r="B8" s="2" t="s">
        <v>5</v>
      </c>
      <c r="C8" s="3">
        <v>40274</v>
      </c>
      <c r="D8" s="3">
        <v>40389</v>
      </c>
      <c r="F8">
        <v>22373</v>
      </c>
      <c r="I8" s="7">
        <v>1</v>
      </c>
      <c r="J8" s="7">
        <v>0</v>
      </c>
      <c r="K8" s="4">
        <v>40313</v>
      </c>
      <c r="L8" s="4">
        <v>40785</v>
      </c>
    </row>
    <row r="9" spans="1:14">
      <c r="A9">
        <v>195212015</v>
      </c>
      <c r="B9" t="s">
        <v>6</v>
      </c>
      <c r="C9" s="3">
        <v>40274</v>
      </c>
      <c r="D9" s="3">
        <v>40389</v>
      </c>
      <c r="E9">
        <v>6391</v>
      </c>
      <c r="I9" s="7">
        <v>1</v>
      </c>
      <c r="J9">
        <v>0</v>
      </c>
      <c r="K9" s="4">
        <v>40313</v>
      </c>
      <c r="L9" s="4">
        <v>40414</v>
      </c>
    </row>
    <row r="10" spans="1:14">
      <c r="A10">
        <v>195212020</v>
      </c>
      <c r="B10" t="s">
        <v>7</v>
      </c>
      <c r="C10" s="3">
        <v>40274</v>
      </c>
      <c r="D10" s="3">
        <v>40389</v>
      </c>
      <c r="E10">
        <v>19172</v>
      </c>
      <c r="H10" s="6">
        <v>10</v>
      </c>
      <c r="I10" s="8">
        <v>1</v>
      </c>
      <c r="J10" s="8">
        <v>0</v>
      </c>
      <c r="K10" s="4">
        <v>40313</v>
      </c>
      <c r="L10" s="4">
        <v>40471</v>
      </c>
    </row>
    <row r="11" spans="1:14">
      <c r="C11" s="3"/>
      <c r="D11" s="3"/>
    </row>
    <row r="12" spans="1:14">
      <c r="B12" s="1" t="s">
        <v>63</v>
      </c>
      <c r="C12" s="3"/>
      <c r="D12" s="3"/>
      <c r="E12" s="1">
        <f>SUM(E14:E32)</f>
        <v>107065</v>
      </c>
      <c r="F12" s="1">
        <f>SUM(F14:F33)</f>
        <v>0</v>
      </c>
      <c r="G12" s="1">
        <f>E12+F12</f>
        <v>107065</v>
      </c>
      <c r="H12" s="1">
        <f>SUM(H6:H10)</f>
        <v>10</v>
      </c>
    </row>
    <row r="13" spans="1:14">
      <c r="B13" s="1"/>
      <c r="C13" s="3"/>
      <c r="D13" s="3"/>
      <c r="E13" s="1"/>
      <c r="F13" s="1"/>
      <c r="G13" s="1"/>
    </row>
    <row r="14" spans="1:14">
      <c r="A14">
        <v>195212025</v>
      </c>
      <c r="B14" t="s">
        <v>55</v>
      </c>
      <c r="C14" s="3"/>
      <c r="D14" s="4">
        <v>40421</v>
      </c>
      <c r="E14">
        <v>3168</v>
      </c>
      <c r="H14">
        <v>1.9</v>
      </c>
      <c r="I14" s="7">
        <v>1</v>
      </c>
      <c r="J14" s="7">
        <v>0</v>
      </c>
      <c r="K14" s="4">
        <v>40405</v>
      </c>
      <c r="L14" s="4">
        <v>40513</v>
      </c>
      <c r="N14">
        <v>5.45145E-2</v>
      </c>
    </row>
    <row r="15" spans="1:14">
      <c r="A15">
        <v>195212030</v>
      </c>
      <c r="B15" t="s">
        <v>56</v>
      </c>
      <c r="C15" s="3"/>
      <c r="D15" s="4">
        <v>40421</v>
      </c>
      <c r="E15">
        <v>3168</v>
      </c>
      <c r="I15" s="7">
        <v>1</v>
      </c>
      <c r="J15" s="7">
        <v>0</v>
      </c>
      <c r="K15" s="9">
        <v>40405</v>
      </c>
      <c r="L15" s="4">
        <v>40513</v>
      </c>
    </row>
    <row r="16" spans="1:14">
      <c r="A16">
        <v>195212035</v>
      </c>
      <c r="B16" t="s">
        <v>57</v>
      </c>
      <c r="C16" s="3"/>
      <c r="D16" s="4">
        <v>40421</v>
      </c>
      <c r="E16">
        <v>4702</v>
      </c>
      <c r="H16">
        <v>2.9</v>
      </c>
      <c r="I16" s="7">
        <v>1</v>
      </c>
      <c r="J16" s="7">
        <v>0</v>
      </c>
      <c r="K16" s="4">
        <v>40446</v>
      </c>
      <c r="L16" s="4">
        <v>40550</v>
      </c>
      <c r="N16">
        <v>8.2907399999999992E-2</v>
      </c>
    </row>
    <row r="17" spans="1:14">
      <c r="A17">
        <v>195212040</v>
      </c>
      <c r="B17" t="s">
        <v>58</v>
      </c>
      <c r="C17" s="3"/>
      <c r="D17" s="4">
        <v>40421</v>
      </c>
      <c r="E17">
        <v>4702</v>
      </c>
      <c r="I17" s="7">
        <v>1</v>
      </c>
      <c r="J17" s="7">
        <v>0</v>
      </c>
      <c r="L17" s="4">
        <v>40550</v>
      </c>
    </row>
    <row r="18" spans="1:14">
      <c r="A18">
        <v>195212045</v>
      </c>
      <c r="B18" t="s">
        <v>59</v>
      </c>
      <c r="C18" s="3"/>
      <c r="D18" s="4">
        <v>40451</v>
      </c>
      <c r="E18">
        <v>6363</v>
      </c>
      <c r="H18">
        <v>3.9</v>
      </c>
      <c r="I18" s="7">
        <v>1</v>
      </c>
      <c r="J18" s="7">
        <v>0</v>
      </c>
      <c r="K18" s="4">
        <v>40446</v>
      </c>
      <c r="L18" s="4">
        <v>40578</v>
      </c>
      <c r="N18">
        <v>0.11300399999999999</v>
      </c>
    </row>
    <row r="19" spans="1:14">
      <c r="A19">
        <v>195212050</v>
      </c>
      <c r="B19" t="s">
        <v>60</v>
      </c>
      <c r="C19" s="3"/>
      <c r="D19" s="4">
        <v>40451</v>
      </c>
      <c r="E19">
        <v>6363</v>
      </c>
      <c r="I19" s="7">
        <v>1</v>
      </c>
      <c r="J19" s="7">
        <v>0</v>
      </c>
      <c r="L19" s="4">
        <v>40578</v>
      </c>
    </row>
    <row r="20" spans="1:14">
      <c r="A20">
        <v>195212055</v>
      </c>
      <c r="B20" t="s">
        <v>61</v>
      </c>
      <c r="C20" s="3"/>
      <c r="D20" s="4">
        <v>40451</v>
      </c>
      <c r="E20">
        <v>8280</v>
      </c>
      <c r="H20">
        <v>5.0999999999999996</v>
      </c>
      <c r="I20" s="7">
        <v>1</v>
      </c>
      <c r="J20" s="7">
        <v>0</v>
      </c>
      <c r="K20" s="4">
        <v>40446</v>
      </c>
      <c r="L20" s="4">
        <v>40612</v>
      </c>
      <c r="N20">
        <v>0.146508</v>
      </c>
    </row>
    <row r="21" spans="1:14">
      <c r="A21">
        <v>195212060</v>
      </c>
      <c r="B21" t="s">
        <v>62</v>
      </c>
      <c r="C21" s="3"/>
      <c r="D21" s="4">
        <v>40480</v>
      </c>
      <c r="E21">
        <v>8280</v>
      </c>
      <c r="I21" s="7">
        <v>1</v>
      </c>
      <c r="J21" s="7">
        <v>0</v>
      </c>
      <c r="L21" s="4">
        <v>40612</v>
      </c>
    </row>
    <row r="22" spans="1:14">
      <c r="A22">
        <v>195212065</v>
      </c>
      <c r="B22" t="s">
        <v>32</v>
      </c>
      <c r="C22" s="3"/>
      <c r="D22" s="4">
        <v>40480</v>
      </c>
      <c r="E22">
        <v>4734</v>
      </c>
      <c r="H22">
        <v>3</v>
      </c>
      <c r="I22" s="7">
        <v>1</v>
      </c>
      <c r="J22" s="7">
        <v>0</v>
      </c>
      <c r="K22" s="4">
        <v>40446</v>
      </c>
      <c r="L22" s="4">
        <v>40266</v>
      </c>
      <c r="N22">
        <v>0.172629</v>
      </c>
    </row>
    <row r="23" spans="1:14">
      <c r="A23">
        <v>195212070</v>
      </c>
      <c r="B23" t="s">
        <v>33</v>
      </c>
      <c r="C23" s="3"/>
      <c r="D23" s="4">
        <v>40512</v>
      </c>
      <c r="E23">
        <v>4734</v>
      </c>
      <c r="I23" s="7">
        <v>1</v>
      </c>
      <c r="J23" s="7">
        <v>0</v>
      </c>
      <c r="K23" s="4">
        <v>40612</v>
      </c>
      <c r="L23" s="4">
        <v>40639</v>
      </c>
    </row>
    <row r="24" spans="1:14">
      <c r="A24">
        <v>195212075</v>
      </c>
      <c r="B24" t="s">
        <v>34</v>
      </c>
      <c r="C24" s="3"/>
      <c r="D24" s="4">
        <v>40512</v>
      </c>
      <c r="E24">
        <v>5117</v>
      </c>
      <c r="H24">
        <v>3</v>
      </c>
      <c r="I24" s="7">
        <v>1</v>
      </c>
      <c r="J24" s="7">
        <v>0</v>
      </c>
      <c r="L24" s="4">
        <v>40701</v>
      </c>
    </row>
    <row r="25" spans="1:14">
      <c r="A25">
        <v>195212080</v>
      </c>
      <c r="B25" t="s">
        <v>35</v>
      </c>
      <c r="C25" s="3"/>
      <c r="D25" s="4">
        <v>40542</v>
      </c>
      <c r="E25">
        <v>5117</v>
      </c>
      <c r="I25" s="7">
        <v>1</v>
      </c>
      <c r="J25" s="7">
        <v>0</v>
      </c>
      <c r="L25" s="4">
        <v>40701</v>
      </c>
    </row>
    <row r="26" spans="1:14">
      <c r="A26">
        <v>195212085</v>
      </c>
      <c r="B26" t="s">
        <v>36</v>
      </c>
      <c r="C26" s="3"/>
      <c r="D26" s="4">
        <v>40542</v>
      </c>
      <c r="E26">
        <v>5500</v>
      </c>
      <c r="H26">
        <v>3.5</v>
      </c>
      <c r="I26" s="7">
        <v>1</v>
      </c>
      <c r="J26" s="7">
        <v>0</v>
      </c>
      <c r="L26" s="4">
        <v>40724</v>
      </c>
      <c r="N26">
        <v>0.19988599999999998</v>
      </c>
    </row>
    <row r="27" spans="1:14">
      <c r="A27">
        <v>195212090</v>
      </c>
      <c r="B27" t="s">
        <v>37</v>
      </c>
      <c r="C27" s="3"/>
      <c r="D27" s="4">
        <v>40574</v>
      </c>
      <c r="E27">
        <v>5500</v>
      </c>
      <c r="I27" s="7">
        <v>1</v>
      </c>
      <c r="J27" s="7">
        <v>0</v>
      </c>
      <c r="L27" s="4">
        <v>40724</v>
      </c>
    </row>
    <row r="28" spans="1:14">
      <c r="A28">
        <v>195212095</v>
      </c>
      <c r="B28" t="s">
        <v>38</v>
      </c>
      <c r="C28" s="3"/>
      <c r="D28" s="4">
        <v>40574</v>
      </c>
      <c r="E28">
        <v>5884</v>
      </c>
      <c r="H28">
        <v>3.5</v>
      </c>
      <c r="I28" s="7">
        <v>1</v>
      </c>
      <c r="J28" s="7">
        <v>0</v>
      </c>
      <c r="L28" s="4">
        <v>40746</v>
      </c>
    </row>
    <row r="29" spans="1:14">
      <c r="A29">
        <v>195212100</v>
      </c>
      <c r="B29" t="s">
        <v>39</v>
      </c>
      <c r="C29" s="3"/>
      <c r="D29" s="4">
        <v>40574</v>
      </c>
      <c r="E29">
        <v>5884</v>
      </c>
      <c r="I29" s="7">
        <v>1</v>
      </c>
      <c r="J29" s="7">
        <v>0</v>
      </c>
      <c r="L29" s="4">
        <v>40746</v>
      </c>
    </row>
    <row r="30" spans="1:14">
      <c r="A30">
        <v>195212105</v>
      </c>
      <c r="B30" t="s">
        <v>42</v>
      </c>
      <c r="C30" s="3"/>
      <c r="D30" s="3">
        <v>40602</v>
      </c>
      <c r="E30">
        <v>6395</v>
      </c>
      <c r="H30">
        <v>4.0999999999999996</v>
      </c>
      <c r="I30" s="7">
        <v>1</v>
      </c>
      <c r="J30" s="7">
        <v>0</v>
      </c>
      <c r="K30" s="4">
        <v>40749</v>
      </c>
      <c r="L30" s="4">
        <v>40774</v>
      </c>
      <c r="N30">
        <v>0.23055099999999998</v>
      </c>
    </row>
    <row r="31" spans="1:14">
      <c r="A31">
        <v>195212110</v>
      </c>
      <c r="B31" t="s">
        <v>43</v>
      </c>
      <c r="C31" s="3"/>
      <c r="D31" s="4">
        <v>40602</v>
      </c>
      <c r="E31">
        <v>6395</v>
      </c>
      <c r="I31" s="7">
        <v>1</v>
      </c>
      <c r="J31" s="7">
        <v>0</v>
      </c>
      <c r="K31" s="4">
        <v>40749</v>
      </c>
      <c r="L31" s="4">
        <v>40774</v>
      </c>
    </row>
    <row r="32" spans="1:14">
      <c r="A32">
        <v>195212115</v>
      </c>
      <c r="B32" t="s">
        <v>40</v>
      </c>
      <c r="C32" s="3"/>
      <c r="D32" s="4">
        <v>40633</v>
      </c>
      <c r="E32">
        <v>6779</v>
      </c>
      <c r="H32">
        <v>4.0999999999999996</v>
      </c>
      <c r="I32" s="7">
        <v>1</v>
      </c>
      <c r="J32" s="7">
        <v>0</v>
      </c>
      <c r="K32" s="4">
        <v>40777</v>
      </c>
      <c r="L32" s="4">
        <v>40806</v>
      </c>
    </row>
    <row r="33" spans="1:12">
      <c r="A33">
        <v>195212120</v>
      </c>
      <c r="B33" t="s">
        <v>41</v>
      </c>
      <c r="C33" s="3"/>
      <c r="D33" s="4">
        <v>40633</v>
      </c>
      <c r="E33">
        <v>6779</v>
      </c>
      <c r="I33" s="7">
        <v>1</v>
      </c>
      <c r="J33" s="7">
        <v>0</v>
      </c>
      <c r="K33" s="4">
        <v>40777</v>
      </c>
      <c r="L33" s="4">
        <v>40806</v>
      </c>
    </row>
    <row r="34" spans="1:12">
      <c r="C34" s="3"/>
    </row>
    <row r="36" spans="1:12">
      <c r="B36" s="1" t="s">
        <v>64</v>
      </c>
      <c r="E36" s="1">
        <f>SUM(E38:E40)</f>
        <v>14781</v>
      </c>
      <c r="F36" s="1">
        <f>SUM(F38:F40)</f>
        <v>0</v>
      </c>
      <c r="G36" s="1">
        <f>E36+F36</f>
        <v>14781</v>
      </c>
      <c r="H36" s="1">
        <f>SUM(H14:H32)</f>
        <v>35</v>
      </c>
    </row>
    <row r="37" spans="1:12">
      <c r="B37" s="1"/>
      <c r="E37" s="1"/>
      <c r="F37" s="1"/>
      <c r="G37" s="1"/>
    </row>
    <row r="38" spans="1:12">
      <c r="A38">
        <v>195212125</v>
      </c>
      <c r="B38" t="s">
        <v>66</v>
      </c>
      <c r="C38" s="3"/>
      <c r="D38" s="4">
        <v>40662</v>
      </c>
      <c r="E38">
        <v>2769</v>
      </c>
      <c r="H38">
        <v>1</v>
      </c>
      <c r="I38" s="7">
        <v>1</v>
      </c>
      <c r="J38" s="7">
        <v>0</v>
      </c>
      <c r="K38" s="4">
        <v>40808</v>
      </c>
      <c r="L38" s="4">
        <v>40816</v>
      </c>
    </row>
    <row r="39" spans="1:12">
      <c r="A39">
        <v>195212130</v>
      </c>
      <c r="B39" t="s">
        <v>65</v>
      </c>
      <c r="C39" s="3"/>
      <c r="D39" s="4">
        <v>40662</v>
      </c>
      <c r="E39">
        <v>1426</v>
      </c>
      <c r="H39">
        <v>0</v>
      </c>
      <c r="I39" s="7">
        <v>1</v>
      </c>
      <c r="J39" s="7">
        <v>0</v>
      </c>
      <c r="K39" s="4">
        <v>40808</v>
      </c>
      <c r="L39" s="4">
        <v>40830</v>
      </c>
    </row>
    <row r="40" spans="1:12">
      <c r="A40">
        <v>195212135</v>
      </c>
      <c r="B40" t="s">
        <v>8</v>
      </c>
      <c r="C40" s="3"/>
      <c r="D40" s="4">
        <v>40694</v>
      </c>
      <c r="E40">
        <v>10586</v>
      </c>
      <c r="H40">
        <v>2</v>
      </c>
      <c r="I40" s="7">
        <v>1</v>
      </c>
      <c r="J40" s="7">
        <v>0</v>
      </c>
      <c r="K40" s="4">
        <v>40808</v>
      </c>
      <c r="L40" s="4">
        <v>40830</v>
      </c>
    </row>
    <row r="42" spans="1:12">
      <c r="B42" s="1" t="s">
        <v>9</v>
      </c>
      <c r="E42" s="1">
        <f>SUM(E44:E53)</f>
        <v>113839</v>
      </c>
      <c r="F42" s="1">
        <f>SUM(F44:F53)</f>
        <v>0</v>
      </c>
      <c r="G42" s="1">
        <f>E42+F42</f>
        <v>113839</v>
      </c>
      <c r="H42" s="1">
        <f>SUM(H38:H40)</f>
        <v>3</v>
      </c>
    </row>
    <row r="43" spans="1:12">
      <c r="B43" s="1"/>
      <c r="E43" s="1"/>
      <c r="F43" s="1"/>
      <c r="G43" s="1"/>
      <c r="H43" s="1"/>
    </row>
    <row r="44" spans="1:12">
      <c r="A44">
        <v>195212140</v>
      </c>
      <c r="B44" t="s">
        <v>10</v>
      </c>
      <c r="C44" s="4"/>
      <c r="D44" s="4">
        <v>40694</v>
      </c>
      <c r="E44">
        <v>6335</v>
      </c>
      <c r="H44">
        <v>1.9</v>
      </c>
      <c r="I44" s="7">
        <v>1</v>
      </c>
      <c r="J44" s="7">
        <v>0</v>
      </c>
      <c r="K44" s="10">
        <v>40665</v>
      </c>
      <c r="L44" s="4">
        <v>40709</v>
      </c>
    </row>
    <row r="45" spans="1:12">
      <c r="A45">
        <v>195212145</v>
      </c>
      <c r="B45" t="s">
        <v>11</v>
      </c>
      <c r="C45" s="3"/>
      <c r="D45" s="4">
        <v>40724</v>
      </c>
      <c r="E45">
        <v>9403</v>
      </c>
      <c r="H45">
        <v>2.9</v>
      </c>
      <c r="I45" s="7">
        <v>1</v>
      </c>
      <c r="J45" s="7">
        <v>0</v>
      </c>
      <c r="K45" s="4">
        <v>40861</v>
      </c>
      <c r="L45" s="4">
        <v>40889</v>
      </c>
    </row>
    <row r="46" spans="1:12">
      <c r="A46">
        <v>195212150</v>
      </c>
      <c r="B46" t="s">
        <v>12</v>
      </c>
      <c r="C46" s="3"/>
      <c r="D46" s="4">
        <v>40754</v>
      </c>
      <c r="E46">
        <v>12726</v>
      </c>
      <c r="H46">
        <v>3.9</v>
      </c>
      <c r="I46" s="7">
        <v>1</v>
      </c>
      <c r="J46" s="7">
        <v>0</v>
      </c>
      <c r="K46" s="4">
        <v>40863</v>
      </c>
      <c r="L46" s="4">
        <v>40889</v>
      </c>
    </row>
    <row r="47" spans="1:12">
      <c r="A47">
        <v>195212155</v>
      </c>
      <c r="B47" t="s">
        <v>13</v>
      </c>
      <c r="C47" s="3"/>
      <c r="D47" s="4">
        <v>40785</v>
      </c>
      <c r="E47">
        <v>16560</v>
      </c>
      <c r="H47">
        <v>5.0999999999999996</v>
      </c>
      <c r="I47" s="7">
        <v>1</v>
      </c>
      <c r="J47" s="7">
        <v>0</v>
      </c>
      <c r="K47" s="4">
        <v>40675</v>
      </c>
      <c r="L47" s="4">
        <v>40840</v>
      </c>
    </row>
    <row r="48" spans="1:12">
      <c r="A48">
        <v>195212160</v>
      </c>
      <c r="B48" t="s">
        <v>44</v>
      </c>
      <c r="C48" s="3"/>
      <c r="D48" s="4">
        <v>40785</v>
      </c>
      <c r="E48">
        <v>9467</v>
      </c>
      <c r="H48">
        <v>3</v>
      </c>
      <c r="I48" s="7">
        <v>1</v>
      </c>
      <c r="J48" s="7">
        <v>0</v>
      </c>
      <c r="K48" s="4">
        <v>40886</v>
      </c>
      <c r="L48" s="4">
        <v>40924</v>
      </c>
    </row>
    <row r="49" spans="1:12">
      <c r="A49">
        <v>195212165</v>
      </c>
      <c r="B49" t="s">
        <v>47</v>
      </c>
      <c r="C49" s="3"/>
      <c r="D49" s="4">
        <v>40816</v>
      </c>
      <c r="E49">
        <v>10234</v>
      </c>
      <c r="H49">
        <v>3</v>
      </c>
      <c r="I49" s="7">
        <v>1</v>
      </c>
      <c r="J49" s="7">
        <v>0</v>
      </c>
      <c r="K49" s="4">
        <v>40926</v>
      </c>
      <c r="L49" s="4">
        <v>40966</v>
      </c>
    </row>
    <row r="50" spans="1:12">
      <c r="A50">
        <v>195212170</v>
      </c>
      <c r="B50" t="s">
        <v>48</v>
      </c>
      <c r="C50" s="3"/>
      <c r="D50" s="4">
        <v>40846</v>
      </c>
      <c r="E50">
        <v>11000</v>
      </c>
      <c r="H50">
        <v>3.5</v>
      </c>
      <c r="I50" s="7">
        <v>1</v>
      </c>
      <c r="J50" s="7">
        <v>0</v>
      </c>
      <c r="K50" s="4">
        <v>40886</v>
      </c>
      <c r="L50" s="4">
        <v>40924</v>
      </c>
    </row>
    <row r="51" spans="1:12">
      <c r="A51">
        <v>195212175</v>
      </c>
      <c r="B51" t="s">
        <v>49</v>
      </c>
      <c r="C51" s="3"/>
      <c r="D51" s="4">
        <v>40877</v>
      </c>
      <c r="E51">
        <v>11767</v>
      </c>
      <c r="H51">
        <v>3.5</v>
      </c>
      <c r="I51" s="7">
        <v>1</v>
      </c>
      <c r="J51" s="7">
        <v>0</v>
      </c>
      <c r="K51" s="4">
        <v>40926</v>
      </c>
      <c r="L51" s="4">
        <v>40966</v>
      </c>
    </row>
    <row r="52" spans="1:12">
      <c r="A52">
        <v>195212180</v>
      </c>
      <c r="B52" t="s">
        <v>45</v>
      </c>
      <c r="C52" s="3"/>
      <c r="D52" s="4">
        <v>40907</v>
      </c>
      <c r="E52">
        <v>12790</v>
      </c>
      <c r="H52">
        <v>4.0999999999999996</v>
      </c>
      <c r="I52" s="7">
        <v>1</v>
      </c>
      <c r="J52" s="7">
        <v>0</v>
      </c>
      <c r="K52" s="4">
        <v>40841</v>
      </c>
      <c r="L52" s="4">
        <v>40849</v>
      </c>
    </row>
    <row r="53" spans="1:12">
      <c r="A53">
        <v>195212185</v>
      </c>
      <c r="B53" t="s">
        <v>46</v>
      </c>
      <c r="C53" s="3"/>
      <c r="D53" s="3">
        <v>40939</v>
      </c>
      <c r="E53">
        <v>13557</v>
      </c>
      <c r="H53">
        <v>4.0999999999999996</v>
      </c>
      <c r="I53" s="7">
        <v>1</v>
      </c>
      <c r="J53" s="7">
        <v>0</v>
      </c>
      <c r="K53" s="4">
        <v>40850</v>
      </c>
      <c r="L53" s="4">
        <v>40865</v>
      </c>
    </row>
    <row r="55" spans="1:12">
      <c r="B55" s="1" t="s">
        <v>14</v>
      </c>
      <c r="E55" s="1">
        <f>SUM(E57:E66)</f>
        <v>65403</v>
      </c>
      <c r="F55" s="1">
        <f>SUM(F57:F66)</f>
        <v>0</v>
      </c>
      <c r="G55" s="1">
        <f>E55+F55</f>
        <v>65403</v>
      </c>
      <c r="H55" s="1">
        <f>SUM(H44:H53)</f>
        <v>35</v>
      </c>
    </row>
    <row r="56" spans="1:12">
      <c r="B56" s="1"/>
      <c r="E56" s="1"/>
      <c r="F56" s="1"/>
      <c r="G56" s="1"/>
      <c r="H56" s="1"/>
    </row>
    <row r="57" spans="1:12">
      <c r="A57">
        <v>195212190</v>
      </c>
      <c r="B57" s="3" t="s">
        <v>22</v>
      </c>
      <c r="C57" s="3"/>
      <c r="D57" s="4">
        <v>40939</v>
      </c>
      <c r="E57">
        <v>4162</v>
      </c>
      <c r="H57">
        <v>1.2</v>
      </c>
      <c r="I57" s="7">
        <v>1</v>
      </c>
      <c r="J57" s="7">
        <v>0</v>
      </c>
      <c r="L57" s="4">
        <v>41060</v>
      </c>
    </row>
    <row r="58" spans="1:12">
      <c r="A58">
        <v>195212195</v>
      </c>
      <c r="B58" t="s">
        <v>23</v>
      </c>
      <c r="C58" s="3"/>
      <c r="D58" s="4">
        <v>40968</v>
      </c>
      <c r="E58">
        <v>6143</v>
      </c>
      <c r="H58">
        <v>1.9</v>
      </c>
      <c r="I58" s="7">
        <v>1</v>
      </c>
      <c r="J58" s="7">
        <v>0</v>
      </c>
      <c r="K58" s="4">
        <v>41061</v>
      </c>
      <c r="L58" s="4">
        <v>41073</v>
      </c>
    </row>
    <row r="59" spans="1:12">
      <c r="A59">
        <v>195212200</v>
      </c>
      <c r="B59" t="s">
        <v>24</v>
      </c>
      <c r="C59" s="3"/>
      <c r="D59" s="4">
        <v>40968</v>
      </c>
      <c r="E59">
        <v>8290</v>
      </c>
      <c r="H59">
        <v>2.5</v>
      </c>
      <c r="I59" s="7">
        <v>1</v>
      </c>
      <c r="J59" s="7">
        <v>0</v>
      </c>
      <c r="K59" s="4">
        <v>41074</v>
      </c>
      <c r="L59" s="4">
        <v>41086</v>
      </c>
    </row>
    <row r="60" spans="1:12">
      <c r="A60">
        <v>195212205</v>
      </c>
      <c r="B60" t="s">
        <v>25</v>
      </c>
      <c r="C60" s="3"/>
      <c r="D60" s="4">
        <v>40998</v>
      </c>
      <c r="E60">
        <v>10766</v>
      </c>
      <c r="H60">
        <v>3.3</v>
      </c>
      <c r="I60" s="7">
        <v>1</v>
      </c>
      <c r="J60" s="7">
        <v>0</v>
      </c>
      <c r="K60" s="4">
        <v>41087</v>
      </c>
      <c r="L60" s="4">
        <v>41099</v>
      </c>
    </row>
    <row r="61" spans="1:12">
      <c r="C61" s="3"/>
      <c r="H61">
        <v>1.9</v>
      </c>
      <c r="I61" s="7">
        <v>1</v>
      </c>
      <c r="J61" s="7">
        <v>0</v>
      </c>
      <c r="K61" s="4">
        <v>41099</v>
      </c>
      <c r="L61" s="4">
        <v>41113</v>
      </c>
    </row>
    <row r="62" spans="1:12">
      <c r="A62">
        <v>195212210</v>
      </c>
      <c r="B62" t="s">
        <v>15</v>
      </c>
      <c r="C62" s="3"/>
      <c r="D62" s="4">
        <v>40998</v>
      </c>
      <c r="E62">
        <v>6185</v>
      </c>
      <c r="K62" s="4"/>
      <c r="L62" s="4"/>
    </row>
    <row r="63" spans="1:12">
      <c r="A63">
        <v>195212215</v>
      </c>
      <c r="B63" t="s">
        <v>16</v>
      </c>
      <c r="C63" s="3"/>
      <c r="D63" s="4">
        <v>41029</v>
      </c>
      <c r="E63">
        <v>6680</v>
      </c>
      <c r="H63">
        <v>2</v>
      </c>
      <c r="I63" s="7">
        <v>1</v>
      </c>
      <c r="J63" s="7">
        <v>0</v>
      </c>
      <c r="K63" s="4">
        <v>41113</v>
      </c>
      <c r="L63" s="4">
        <v>41121</v>
      </c>
    </row>
    <row r="64" spans="1:12">
      <c r="A64">
        <v>195212220</v>
      </c>
      <c r="B64" t="s">
        <v>17</v>
      </c>
      <c r="C64" s="3"/>
      <c r="D64" s="4">
        <v>41029</v>
      </c>
      <c r="E64">
        <v>7175</v>
      </c>
      <c r="H64">
        <v>2.2000000000000002</v>
      </c>
      <c r="I64" s="7">
        <v>1</v>
      </c>
      <c r="J64" s="7">
        <v>0</v>
      </c>
      <c r="K64" s="4">
        <v>41113</v>
      </c>
      <c r="L64" s="4">
        <v>41148</v>
      </c>
    </row>
    <row r="65" spans="1:12">
      <c r="A65">
        <v>195212225</v>
      </c>
      <c r="B65" t="s">
        <v>18</v>
      </c>
      <c r="C65" s="3"/>
      <c r="D65" s="4">
        <v>41060</v>
      </c>
      <c r="E65">
        <v>7671</v>
      </c>
      <c r="H65">
        <v>2.2999999999999998</v>
      </c>
      <c r="I65" s="7">
        <v>0.05</v>
      </c>
      <c r="J65" s="7">
        <v>0.95</v>
      </c>
      <c r="K65" s="4">
        <v>41150</v>
      </c>
      <c r="L65" s="4">
        <v>41172</v>
      </c>
    </row>
    <row r="66" spans="1:12">
      <c r="A66">
        <v>195212230</v>
      </c>
      <c r="B66" t="s">
        <v>19</v>
      </c>
      <c r="C66" s="3"/>
      <c r="D66" s="3" t="s">
        <v>21</v>
      </c>
      <c r="E66">
        <v>8331</v>
      </c>
      <c r="H66">
        <v>2.5</v>
      </c>
      <c r="I66" s="7">
        <v>0.5</v>
      </c>
      <c r="J66" s="7">
        <v>0.5</v>
      </c>
      <c r="K66" s="4">
        <v>41167</v>
      </c>
      <c r="L66" s="4">
        <v>41183</v>
      </c>
    </row>
    <row r="67" spans="1:12">
      <c r="A67">
        <v>195212235</v>
      </c>
      <c r="B67" t="s">
        <v>20</v>
      </c>
      <c r="D67" s="4">
        <v>41089</v>
      </c>
      <c r="E67">
        <v>8826</v>
      </c>
      <c r="H67">
        <v>2.7</v>
      </c>
    </row>
    <row r="69" spans="1:12">
      <c r="B69" s="1" t="s">
        <v>50</v>
      </c>
      <c r="E69" s="1">
        <f>SUM(E71:E74)</f>
        <v>52777</v>
      </c>
      <c r="F69" s="1">
        <f>SUM(F71:F74)</f>
        <v>0</v>
      </c>
      <c r="G69" s="1">
        <f>E69+F69</f>
        <v>52777</v>
      </c>
      <c r="H69" s="5">
        <f>SUM(H57:H67)</f>
        <v>22.5</v>
      </c>
    </row>
    <row r="70" spans="1:12">
      <c r="B70" s="1"/>
      <c r="E70" s="1"/>
      <c r="F70" s="1"/>
      <c r="G70" s="1"/>
      <c r="H70" s="5"/>
    </row>
    <row r="71" spans="1:12">
      <c r="A71">
        <v>195212240</v>
      </c>
      <c r="B71" t="s">
        <v>51</v>
      </c>
      <c r="C71" s="4"/>
      <c r="D71" s="4">
        <v>41121</v>
      </c>
      <c r="E71">
        <v>10086</v>
      </c>
      <c r="H71">
        <v>3</v>
      </c>
      <c r="I71" s="7">
        <v>0.35</v>
      </c>
      <c r="J71" s="7">
        <v>0.65</v>
      </c>
      <c r="K71" t="s">
        <v>77</v>
      </c>
    </row>
    <row r="72" spans="1:12">
      <c r="A72">
        <v>195212245</v>
      </c>
      <c r="B72" t="s">
        <v>52</v>
      </c>
      <c r="C72" s="4"/>
      <c r="D72" s="4">
        <v>41152</v>
      </c>
      <c r="E72">
        <v>16477</v>
      </c>
      <c r="H72">
        <v>5</v>
      </c>
    </row>
    <row r="73" spans="1:12">
      <c r="A73">
        <v>195212250</v>
      </c>
      <c r="B73" t="s">
        <v>53</v>
      </c>
      <c r="C73" s="4"/>
      <c r="D73" s="4">
        <v>41213</v>
      </c>
      <c r="E73">
        <v>15768</v>
      </c>
      <c r="H73">
        <v>8</v>
      </c>
      <c r="I73" s="7">
        <v>0.15</v>
      </c>
      <c r="J73" s="7">
        <v>0.85</v>
      </c>
      <c r="K73" t="s">
        <v>76</v>
      </c>
    </row>
    <row r="74" spans="1:12">
      <c r="A74">
        <v>195212255</v>
      </c>
      <c r="B74" t="s">
        <v>54</v>
      </c>
      <c r="C74" s="4"/>
      <c r="D74" s="4">
        <v>41333</v>
      </c>
      <c r="E74">
        <v>10446</v>
      </c>
      <c r="H74">
        <v>16</v>
      </c>
    </row>
    <row r="80" spans="1:12">
      <c r="A80">
        <v>195212260</v>
      </c>
      <c r="B80" s="1" t="s">
        <v>26</v>
      </c>
      <c r="C80" s="4"/>
      <c r="D80" s="4">
        <v>41362</v>
      </c>
      <c r="E80" s="1"/>
      <c r="F80" s="1">
        <v>5000</v>
      </c>
      <c r="G80" s="1">
        <f>E80+F80</f>
        <v>5000</v>
      </c>
    </row>
    <row r="83" spans="2:7">
      <c r="E83">
        <f>E6+E12+E36+E42+E55+E69</f>
        <v>379428</v>
      </c>
      <c r="F83">
        <f>F6+F12+F36+F42+F55+F69+F80</f>
        <v>27373</v>
      </c>
      <c r="G83">
        <f>SUM(G6:G80)</f>
        <v>406801</v>
      </c>
    </row>
    <row r="84" spans="2:7">
      <c r="B84" s="1" t="s">
        <v>27</v>
      </c>
      <c r="E84" s="1"/>
      <c r="F84" s="1"/>
      <c r="G84" s="1"/>
    </row>
  </sheetData>
  <phoneticPr fontId="4" type="noConversion"/>
  <pageMargins left="0.78749999999999998" right="0.78749999999999998" top="1.0527777777777778" bottom="1.0527777777777778" header="0.78749999999999998" footer="0.78749999999999998"/>
  <pageSetup orientation="portrait" horizontalDpi="4294967292" verticalDpi="4294967292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ColWidth="11.5" defaultRowHeight="12" x14ac:dyDescent="0"/>
  <sheetData/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EVMS Schedule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Curtis Meyer</cp:lastModifiedBy>
  <cp:lastPrinted>2012-03-01T13:34:32Z</cp:lastPrinted>
  <dcterms:created xsi:type="dcterms:W3CDTF">2009-10-06T19:11:56Z</dcterms:created>
  <dcterms:modified xsi:type="dcterms:W3CDTF">2012-09-28T12:04:45Z</dcterms:modified>
</cp:coreProperties>
</file>