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<sst xmlns="http://schemas.openxmlformats.org/spreadsheetml/2006/main" count="151" uniqueCount="50">
  <si>
    <t>Material scan 2</t>
  </si>
  <si>
    <t>Material scan 3</t>
  </si>
  <si>
    <t>Material scan 4</t>
  </si>
  <si>
    <t>Material scan 5</t>
  </si>
  <si>
    <t>Material scan 6</t>
  </si>
  <si>
    <t>Material scan 7</t>
  </si>
  <si>
    <t>Material scan 8</t>
  </si>
  <si>
    <t>Material scan 9</t>
  </si>
  <si>
    <t>Material scan 10</t>
  </si>
  <si>
    <t>Material scan 11</t>
  </si>
  <si>
    <t>Material scan 12</t>
  </si>
  <si>
    <t>Material scan 13</t>
  </si>
  <si>
    <t>Material scan 14</t>
  </si>
  <si>
    <t>Material scan 15</t>
  </si>
  <si>
    <t>Background ratio  , straw / event</t>
  </si>
  <si>
    <t>Occupancy</t>
  </si>
  <si>
    <t>Run</t>
  </si>
  <si>
    <t>Rings</t>
  </si>
  <si>
    <t>All</t>
  </si>
  <si>
    <t>photons</t>
  </si>
  <si>
    <t>cross</t>
  </si>
  <si>
    <t>early</t>
  </si>
  <si>
    <t>sparks</t>
  </si>
  <si>
    <t>total</t>
  </si>
  <si>
    <t>Ring_1</t>
  </si>
  <si>
    <t>Ring_20</t>
  </si>
  <si>
    <t>current</t>
  </si>
  <si>
    <t>radiator</t>
  </si>
  <si>
    <t>target</t>
  </si>
  <si>
    <t>other</t>
  </si>
  <si>
    <t>trigger</t>
  </si>
  <si>
    <t>profiler</t>
  </si>
  <si>
    <t>1-28</t>
  </si>
  <si>
    <t>JD70-100</t>
  </si>
  <si>
    <t>full</t>
  </si>
  <si>
    <t>75 um</t>
  </si>
  <si>
    <t>Phys=1</t>
  </si>
  <si>
    <t>none</t>
  </si>
  <si>
    <t>1-5</t>
  </si>
  <si>
    <t>6-28</t>
  </si>
  <si>
    <t>Phys=0</t>
  </si>
  <si>
    <t>Cu 400 um</t>
  </si>
  <si>
    <t>W 100 um</t>
  </si>
  <si>
    <t>106/108</t>
  </si>
  <si>
    <t>106/109</t>
  </si>
  <si>
    <t xml:space="preserve"> Ring_1</t>
  </si>
  <si>
    <t>scintill.</t>
  </si>
  <si>
    <t>W 50 um</t>
  </si>
  <si>
    <t>174/175</t>
  </si>
  <si>
    <t>174/176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</si>
</sst>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0.00"/>
    <numFmt numFmtId="167" formatCode="GENERAL"/>
  </numFmts>
  <fonts count="11">
    <font>
      <sz val="10"/>
      <name val="Arial"/>
      <family val="2"/>
    </font>
    <font>
      <sz val="10"/>
      <name val="Lohit Devanagari"/>
      <family val="2"/>
    </font>
    <font>
      <b/>
      <sz val="10"/>
      <color indexed="62"/>
      <name val="DejaVu Sans Mono"/>
      <family val="3"/>
    </font>
    <font>
      <b/>
      <sz val="10"/>
      <color indexed="10"/>
      <name val="Arial"/>
      <family val="2"/>
    </font>
    <font>
      <b/>
      <i/>
      <sz val="10"/>
      <color indexed="62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30"/>
      <name val="Arial"/>
      <family val="2"/>
    </font>
    <font>
      <b/>
      <i/>
      <sz val="10"/>
      <color indexed="60"/>
      <name val="Arial"/>
      <family val="2"/>
    </font>
    <font>
      <b/>
      <i/>
      <sz val="10"/>
      <color indexed="8"/>
      <name val="Abyssinica SIL"/>
      <family val="0"/>
    </font>
    <font>
      <sz val="10"/>
      <color indexed="62"/>
      <name val="Arial"/>
      <family val="2"/>
    </font>
    <font>
      <sz val="10"/>
      <color indexed="6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</cellStyleXfs>
  <cellXfs count="34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/>
    </xf>
    <xf numFmtId="164" fontId="5" fillId="5" borderId="1" xfId="0" applyFont="1" applyFill="1" applyBorder="1" applyAlignment="1">
      <alignment horizontal="center"/>
    </xf>
    <xf numFmtId="164" fontId="5" fillId="6" borderId="1" xfId="0" applyFont="1" applyFill="1" applyBorder="1" applyAlignment="1">
      <alignment horizontal="center"/>
    </xf>
    <xf numFmtId="164" fontId="5" fillId="7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horizontal="center"/>
    </xf>
    <xf numFmtId="164" fontId="8" fillId="3" borderId="1" xfId="0" applyFont="1" applyFill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 vertical="center"/>
    </xf>
    <xf numFmtId="164" fontId="0" fillId="8" borderId="2" xfId="0" applyFont="1" applyFill="1" applyBorder="1" applyAlignment="1">
      <alignment horizontal="center"/>
    </xf>
    <xf numFmtId="165" fontId="10" fillId="8" borderId="2" xfId="0" applyNumberFormat="1" applyFont="1" applyFill="1" applyBorder="1" applyAlignment="1">
      <alignment horizontal="center"/>
    </xf>
    <xf numFmtId="164" fontId="0" fillId="8" borderId="2" xfId="0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3" borderId="2" xfId="0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3" borderId="1" xfId="0" applyFill="1" applyBorder="1" applyAlignment="1">
      <alignment horizontal="center"/>
    </xf>
    <xf numFmtId="165" fontId="10" fillId="3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5" fontId="10" fillId="8" borderId="1" xfId="0" applyNumberFormat="1" applyFont="1" applyFill="1" applyBorder="1" applyAlignment="1">
      <alignment horizontal="center"/>
    </xf>
    <xf numFmtId="164" fontId="0" fillId="8" borderId="1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FF"/>
      <rgbColor rgb="00CC99FF"/>
      <rgbColor rgb="00FFCC99"/>
      <rgbColor rgb="0066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E0303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75"/>
  <sheetViews>
    <sheetView tabSelected="1" workbookViewId="0" topLeftCell="A30">
      <selection activeCell="E75" sqref="E75"/>
    </sheetView>
  </sheetViews>
  <sheetFormatPr defaultColWidth="11.421875" defaultRowHeight="12.75" customHeight="1"/>
  <cols>
    <col min="1" max="16384" width="11.57421875" style="0" customWidth="1"/>
  </cols>
  <sheetData>
    <row r="4" spans="1:16" ht="26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/>
      <c r="P4" s="1"/>
    </row>
    <row r="5" spans="1:16" ht="14.25" customHeight="1">
      <c r="A5" s="2"/>
      <c r="B5" s="3" t="s">
        <v>14</v>
      </c>
      <c r="C5" s="3"/>
      <c r="D5" s="3"/>
      <c r="E5" s="3"/>
      <c r="F5" s="3"/>
      <c r="G5" s="3"/>
      <c r="H5" s="3"/>
      <c r="I5" s="4" t="s">
        <v>15</v>
      </c>
      <c r="J5" s="4"/>
      <c r="K5" s="2"/>
      <c r="L5" s="2"/>
      <c r="M5" s="2"/>
      <c r="N5" s="2"/>
      <c r="O5" s="2"/>
      <c r="P5" s="2"/>
    </row>
    <row r="6" spans="1:19" ht="14.25" customHeight="1">
      <c r="A6" s="5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9" t="s">
        <v>21</v>
      </c>
      <c r="G6" s="10" t="s">
        <v>22</v>
      </c>
      <c r="H6" s="11" t="s">
        <v>23</v>
      </c>
      <c r="I6" s="12" t="s">
        <v>24</v>
      </c>
      <c r="J6" s="12" t="s">
        <v>25</v>
      </c>
      <c r="K6" s="6" t="s">
        <v>26</v>
      </c>
      <c r="L6" s="6" t="s">
        <v>27</v>
      </c>
      <c r="M6" s="13" t="s">
        <v>28</v>
      </c>
      <c r="N6" s="6" t="s">
        <v>29</v>
      </c>
      <c r="O6" s="6" t="s">
        <v>30</v>
      </c>
      <c r="P6" s="6" t="s">
        <v>31</v>
      </c>
      <c r="Q6" s="14"/>
      <c r="R6" s="15"/>
      <c r="S6" s="15"/>
    </row>
    <row r="7" spans="1:16" ht="12.75" customHeight="1">
      <c r="A7" s="1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 customHeight="1">
      <c r="A8" s="17">
        <v>42106</v>
      </c>
      <c r="B8" s="18" t="s">
        <v>32</v>
      </c>
      <c r="C8" s="18">
        <v>87.35</v>
      </c>
      <c r="D8" s="18">
        <v>12.75</v>
      </c>
      <c r="E8" s="18">
        <v>6.72</v>
      </c>
      <c r="F8" s="18">
        <v>1.79</v>
      </c>
      <c r="G8" s="18">
        <v>4.43</v>
      </c>
      <c r="H8" s="18">
        <f aca="true" t="shared" si="0" ref="H8:H10">SUM(D8:G8)</f>
        <v>25.689999999999998</v>
      </c>
      <c r="I8" s="19">
        <v>0.1</v>
      </c>
      <c r="J8" s="19">
        <v>0.0155</v>
      </c>
      <c r="K8" s="20">
        <v>200</v>
      </c>
      <c r="L8" s="20" t="s">
        <v>33</v>
      </c>
      <c r="M8" s="20" t="s">
        <v>34</v>
      </c>
      <c r="N8" s="20" t="s">
        <v>35</v>
      </c>
      <c r="O8" s="20" t="s">
        <v>36</v>
      </c>
      <c r="P8" s="20" t="s">
        <v>37</v>
      </c>
    </row>
    <row r="9" spans="1:16" ht="12.75" customHeight="1">
      <c r="A9" s="17"/>
      <c r="B9" s="21" t="s">
        <v>38</v>
      </c>
      <c r="C9" s="21">
        <v>21.12</v>
      </c>
      <c r="D9" s="21">
        <v>3.22</v>
      </c>
      <c r="E9" s="21">
        <v>1.47</v>
      </c>
      <c r="F9" s="21">
        <v>0.44</v>
      </c>
      <c r="G9" s="21">
        <v>1.09</v>
      </c>
      <c r="H9" s="21">
        <f t="shared" si="0"/>
        <v>6.220000000000001</v>
      </c>
      <c r="I9" s="21"/>
      <c r="J9" s="21"/>
      <c r="K9" s="21"/>
      <c r="L9" s="22"/>
      <c r="M9" s="21"/>
      <c r="N9" s="21"/>
      <c r="O9" s="21"/>
      <c r="P9" s="21"/>
    </row>
    <row r="10" spans="1:16" ht="12.75" customHeight="1">
      <c r="A10" s="17"/>
      <c r="B10" s="21" t="s">
        <v>39</v>
      </c>
      <c r="C10" s="21">
        <v>66.24</v>
      </c>
      <c r="D10" s="21">
        <v>9.53</v>
      </c>
      <c r="E10" s="21">
        <v>4.94</v>
      </c>
      <c r="F10" s="21">
        <v>1.34</v>
      </c>
      <c r="G10" s="21">
        <v>3.34</v>
      </c>
      <c r="H10" s="21">
        <f t="shared" si="0"/>
        <v>19.15</v>
      </c>
      <c r="I10" s="21"/>
      <c r="J10" s="21"/>
      <c r="K10" s="21"/>
      <c r="L10" s="22"/>
      <c r="M10" s="21"/>
      <c r="N10" s="21"/>
      <c r="O10" s="21"/>
      <c r="P10" s="21"/>
    </row>
    <row r="11" spans="1:16" ht="12.75" customHeight="1">
      <c r="A11" s="17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</row>
    <row r="12" spans="1:16" ht="12.75" customHeight="1">
      <c r="A12" s="17"/>
      <c r="B12" s="23" t="s">
        <v>32</v>
      </c>
      <c r="C12" s="23">
        <v>50.33</v>
      </c>
      <c r="D12" s="23">
        <v>11.84</v>
      </c>
      <c r="E12" s="23">
        <v>5.21</v>
      </c>
      <c r="F12" s="23">
        <v>1.74</v>
      </c>
      <c r="G12" s="23">
        <v>3.65</v>
      </c>
      <c r="H12" s="23">
        <f aca="true" t="shared" si="1" ref="H12:H14">SUM(D12:G12)</f>
        <v>22.439999999999998</v>
      </c>
      <c r="I12" s="25">
        <v>0.065</v>
      </c>
      <c r="J12" s="25">
        <v>0.009500000000000001</v>
      </c>
      <c r="K12" s="24">
        <v>200</v>
      </c>
      <c r="L12" s="24" t="s">
        <v>33</v>
      </c>
      <c r="M12" s="3" t="s">
        <v>34</v>
      </c>
      <c r="N12" s="3" t="s">
        <v>35</v>
      </c>
      <c r="O12" s="3" t="s">
        <v>40</v>
      </c>
      <c r="P12" s="3" t="s">
        <v>37</v>
      </c>
    </row>
    <row r="13" spans="1:16" ht="12.75" customHeight="1">
      <c r="A13" s="17"/>
      <c r="B13" s="23" t="s">
        <v>38</v>
      </c>
      <c r="C13" s="23">
        <v>12.12</v>
      </c>
      <c r="D13" s="23">
        <v>3.11</v>
      </c>
      <c r="E13" s="23">
        <v>1.19</v>
      </c>
      <c r="F13" s="23">
        <v>0.42</v>
      </c>
      <c r="G13" s="23">
        <v>0.83</v>
      </c>
      <c r="H13" s="23">
        <f t="shared" si="1"/>
        <v>5.55</v>
      </c>
      <c r="I13" s="23"/>
      <c r="J13" s="23"/>
      <c r="K13" s="23"/>
      <c r="L13" s="24"/>
      <c r="M13" s="23"/>
      <c r="N13" s="23"/>
      <c r="O13" s="23"/>
      <c r="P13" s="23"/>
    </row>
    <row r="14" spans="1:16" ht="12.75" customHeight="1">
      <c r="A14" s="17"/>
      <c r="B14" s="23" t="s">
        <v>39</v>
      </c>
      <c r="C14" s="23">
        <v>38.21</v>
      </c>
      <c r="D14" s="23">
        <v>8.73</v>
      </c>
      <c r="E14" s="23">
        <v>4.02</v>
      </c>
      <c r="F14" s="23">
        <v>1.32</v>
      </c>
      <c r="G14" s="23">
        <v>2.82</v>
      </c>
      <c r="H14" s="23">
        <f t="shared" si="1"/>
        <v>16.89</v>
      </c>
      <c r="I14" s="23"/>
      <c r="J14" s="23"/>
      <c r="K14" s="23"/>
      <c r="L14" s="24"/>
      <c r="M14" s="23"/>
      <c r="N14" s="23"/>
      <c r="O14" s="23"/>
      <c r="P14" s="23"/>
    </row>
    <row r="15" spans="1:16" ht="12.75" customHeight="1">
      <c r="A15" s="26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3"/>
      <c r="N15" s="23"/>
      <c r="O15" s="23"/>
      <c r="P15" s="23"/>
    </row>
    <row r="16" spans="1:16" ht="12.75" customHeight="1">
      <c r="A16" s="17">
        <v>42108</v>
      </c>
      <c r="B16" s="18" t="s">
        <v>32</v>
      </c>
      <c r="C16" s="18">
        <v>63.37</v>
      </c>
      <c r="D16" s="18">
        <v>3.9</v>
      </c>
      <c r="E16" s="18">
        <v>4.8</v>
      </c>
      <c r="F16" s="18">
        <v>0.9</v>
      </c>
      <c r="G16" s="18">
        <v>2.71</v>
      </c>
      <c r="H16" s="18">
        <f aca="true" t="shared" si="2" ref="H16:H18">SUM(D16:G16)</f>
        <v>12.31</v>
      </c>
      <c r="I16" s="19">
        <v>0.085</v>
      </c>
      <c r="J16" s="19">
        <v>0.013500000000000002</v>
      </c>
      <c r="K16" s="20">
        <v>200</v>
      </c>
      <c r="L16" s="20" t="s">
        <v>33</v>
      </c>
      <c r="M16" s="20" t="s">
        <v>34</v>
      </c>
      <c r="N16" s="20" t="s">
        <v>35</v>
      </c>
      <c r="O16" s="20" t="s">
        <v>36</v>
      </c>
      <c r="P16" s="20" t="s">
        <v>41</v>
      </c>
    </row>
    <row r="17" spans="1:16" ht="12.75" customHeight="1">
      <c r="A17" s="17"/>
      <c r="B17" s="23" t="s">
        <v>38</v>
      </c>
      <c r="C17" s="23">
        <v>15.06</v>
      </c>
      <c r="D17" s="23">
        <v>0.76</v>
      </c>
      <c r="E17" s="23">
        <v>1.19</v>
      </c>
      <c r="F17" s="23">
        <v>0.21</v>
      </c>
      <c r="G17" s="23">
        <v>0.68</v>
      </c>
      <c r="H17" s="23">
        <f t="shared" si="2"/>
        <v>2.84</v>
      </c>
      <c r="I17" s="23"/>
      <c r="J17" s="23"/>
      <c r="K17" s="23"/>
      <c r="L17" s="24"/>
      <c r="M17" s="23"/>
      <c r="N17" s="23"/>
      <c r="O17" s="23"/>
      <c r="P17" s="23"/>
    </row>
    <row r="18" spans="1:16" ht="12.75" customHeight="1">
      <c r="A18" s="17"/>
      <c r="B18" s="23" t="s">
        <v>39</v>
      </c>
      <c r="C18" s="23">
        <v>48.32</v>
      </c>
      <c r="D18" s="23">
        <v>3.14</v>
      </c>
      <c r="E18" s="23">
        <v>3.61</v>
      </c>
      <c r="F18" s="23">
        <v>0.69</v>
      </c>
      <c r="G18" s="23">
        <v>2.03</v>
      </c>
      <c r="H18" s="23">
        <f t="shared" si="2"/>
        <v>9.47</v>
      </c>
      <c r="I18" s="23"/>
      <c r="J18" s="23"/>
      <c r="K18" s="23"/>
      <c r="L18" s="24"/>
      <c r="M18" s="23"/>
      <c r="N18" s="23"/>
      <c r="O18" s="23"/>
      <c r="P18" s="23"/>
    </row>
    <row r="19" spans="1:16" ht="12.75" customHeight="1">
      <c r="A19" s="1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23"/>
      <c r="N19" s="23"/>
      <c r="O19" s="23"/>
      <c r="P19" s="23"/>
    </row>
    <row r="20" spans="1:16" ht="12.75" customHeight="1">
      <c r="A20" s="17"/>
      <c r="B20" s="23" t="s">
        <v>32</v>
      </c>
      <c r="C20" s="23">
        <v>25.62</v>
      </c>
      <c r="D20" s="23">
        <v>2.91</v>
      </c>
      <c r="E20" s="23">
        <v>3.5</v>
      </c>
      <c r="F20" s="23">
        <v>0.88</v>
      </c>
      <c r="G20" s="23">
        <v>1.94</v>
      </c>
      <c r="H20" s="23">
        <f aca="true" t="shared" si="3" ref="H20:H22">SUM(D20:G20)</f>
        <v>9.23</v>
      </c>
      <c r="I20" s="25">
        <v>0.0495</v>
      </c>
      <c r="J20" s="25">
        <v>0.008</v>
      </c>
      <c r="K20" s="24">
        <v>200</v>
      </c>
      <c r="L20" s="24" t="s">
        <v>33</v>
      </c>
      <c r="M20" s="3" t="s">
        <v>34</v>
      </c>
      <c r="N20" s="3" t="s">
        <v>35</v>
      </c>
      <c r="O20" s="3" t="s">
        <v>40</v>
      </c>
      <c r="P20" s="3" t="s">
        <v>41</v>
      </c>
    </row>
    <row r="21" spans="1:16" ht="12.75" customHeight="1">
      <c r="A21" s="17"/>
      <c r="B21" s="23" t="s">
        <v>38</v>
      </c>
      <c r="C21" s="23">
        <v>5.84</v>
      </c>
      <c r="D21" s="23">
        <v>0.59</v>
      </c>
      <c r="E21" s="23">
        <v>0.89</v>
      </c>
      <c r="F21" s="23">
        <v>0.2</v>
      </c>
      <c r="G21" s="23">
        <v>0.45</v>
      </c>
      <c r="H21" s="23">
        <f t="shared" si="3"/>
        <v>2.13</v>
      </c>
      <c r="I21" s="23"/>
      <c r="J21" s="23"/>
      <c r="K21" s="23"/>
      <c r="L21" s="24"/>
      <c r="M21" s="23"/>
      <c r="N21" s="23"/>
      <c r="O21" s="23"/>
      <c r="P21" s="23"/>
    </row>
    <row r="22" spans="1:16" ht="12.75" customHeight="1">
      <c r="A22" s="17"/>
      <c r="B22" s="23" t="s">
        <v>39</v>
      </c>
      <c r="C22" s="23">
        <v>19.79</v>
      </c>
      <c r="D22" s="23">
        <v>2.32</v>
      </c>
      <c r="E22" s="23">
        <v>2.61</v>
      </c>
      <c r="F22" s="23">
        <v>0.67</v>
      </c>
      <c r="G22" s="23">
        <v>1.49</v>
      </c>
      <c r="H22" s="23">
        <f t="shared" si="3"/>
        <v>7.09</v>
      </c>
      <c r="I22" s="23"/>
      <c r="J22" s="23"/>
      <c r="K22" s="23"/>
      <c r="L22" s="24"/>
      <c r="M22" s="23"/>
      <c r="N22" s="23"/>
      <c r="O22" s="23"/>
      <c r="P22" s="23"/>
    </row>
    <row r="23" spans="1:16" ht="12.75" customHeight="1">
      <c r="A23" s="2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3"/>
      <c r="N23" s="23"/>
      <c r="O23" s="23"/>
      <c r="P23" s="23"/>
    </row>
    <row r="24" spans="1:16" ht="12.75" customHeight="1">
      <c r="A24" s="17">
        <v>42109</v>
      </c>
      <c r="B24" s="27" t="s">
        <v>32</v>
      </c>
      <c r="C24" s="27">
        <v>59.43</v>
      </c>
      <c r="D24" s="27">
        <v>3</v>
      </c>
      <c r="E24" s="27">
        <v>4.06</v>
      </c>
      <c r="F24" s="27">
        <v>0.77</v>
      </c>
      <c r="G24" s="27">
        <v>2.32</v>
      </c>
      <c r="H24" s="27">
        <f aca="true" t="shared" si="4" ref="H24:H26">SUM(D24:G24)</f>
        <v>10.15</v>
      </c>
      <c r="I24" s="28">
        <v>0.067</v>
      </c>
      <c r="J24" s="28">
        <v>0.01</v>
      </c>
      <c r="K24" s="29">
        <v>200</v>
      </c>
      <c r="L24" s="29" t="s">
        <v>33</v>
      </c>
      <c r="M24" s="29" t="s">
        <v>34</v>
      </c>
      <c r="N24" s="29" t="s">
        <v>35</v>
      </c>
      <c r="O24" s="29" t="s">
        <v>36</v>
      </c>
      <c r="P24" s="29" t="s">
        <v>42</v>
      </c>
    </row>
    <row r="25" spans="1:16" ht="12.75" customHeight="1">
      <c r="A25" s="17"/>
      <c r="B25" s="23" t="s">
        <v>38</v>
      </c>
      <c r="C25" s="23">
        <v>14.27</v>
      </c>
      <c r="D25" s="23">
        <v>0.59</v>
      </c>
      <c r="E25" s="23">
        <v>1.03</v>
      </c>
      <c r="F25" s="23">
        <v>0.18</v>
      </c>
      <c r="G25" s="23">
        <v>0.59</v>
      </c>
      <c r="H25" s="23">
        <f t="shared" si="4"/>
        <v>2.3899999999999997</v>
      </c>
      <c r="I25" s="23"/>
      <c r="J25" s="23"/>
      <c r="K25" s="23"/>
      <c r="L25" s="24"/>
      <c r="M25" s="23"/>
      <c r="N25" s="23"/>
      <c r="O25" s="23"/>
      <c r="P25" s="23"/>
    </row>
    <row r="26" spans="1:16" ht="12.75" customHeight="1">
      <c r="A26" s="17"/>
      <c r="B26" s="23" t="s">
        <v>39</v>
      </c>
      <c r="C26" s="23">
        <v>45.16</v>
      </c>
      <c r="D26" s="23">
        <v>2.41</v>
      </c>
      <c r="E26" s="23">
        <v>3.03</v>
      </c>
      <c r="F26" s="23">
        <v>0.59</v>
      </c>
      <c r="G26" s="23">
        <v>1.65</v>
      </c>
      <c r="H26" s="23">
        <f t="shared" si="4"/>
        <v>7.68</v>
      </c>
      <c r="I26" s="23"/>
      <c r="J26" s="23"/>
      <c r="K26" s="23"/>
      <c r="L26" s="24"/>
      <c r="M26" s="23"/>
      <c r="N26" s="23"/>
      <c r="O26" s="23"/>
      <c r="P26" s="23"/>
    </row>
    <row r="27" spans="1:16" ht="12.75" customHeight="1">
      <c r="A27" s="1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/>
      <c r="M27" s="23"/>
      <c r="N27" s="23"/>
      <c r="O27" s="23"/>
      <c r="P27" s="23"/>
    </row>
    <row r="28" spans="1:16" ht="12.75" customHeight="1">
      <c r="A28" s="17"/>
      <c r="B28" s="23" t="s">
        <v>32</v>
      </c>
      <c r="C28" s="23">
        <v>22.17</v>
      </c>
      <c r="D28" s="23">
        <v>1.98</v>
      </c>
      <c r="E28" s="23">
        <v>2.85</v>
      </c>
      <c r="F28" s="23">
        <v>0.79</v>
      </c>
      <c r="G28" s="23">
        <v>1.54</v>
      </c>
      <c r="H28" s="23">
        <f aca="true" t="shared" si="5" ref="H28:H30">SUM(D28:G28)</f>
        <v>7.16</v>
      </c>
      <c r="I28" s="25">
        <v>0.032</v>
      </c>
      <c r="J28" s="25">
        <v>0.0051</v>
      </c>
      <c r="K28" s="24">
        <v>200</v>
      </c>
      <c r="L28" s="24" t="s">
        <v>33</v>
      </c>
      <c r="M28" s="3" t="s">
        <v>34</v>
      </c>
      <c r="N28" s="3" t="s">
        <v>35</v>
      </c>
      <c r="O28" s="3" t="s">
        <v>40</v>
      </c>
      <c r="P28" s="3" t="s">
        <v>42</v>
      </c>
    </row>
    <row r="29" spans="1:16" ht="12.75" customHeight="1">
      <c r="A29" s="17"/>
      <c r="B29" s="23" t="s">
        <v>38</v>
      </c>
      <c r="C29" s="23">
        <v>5.13</v>
      </c>
      <c r="D29" s="23">
        <v>0.4</v>
      </c>
      <c r="E29" s="23">
        <v>0.71</v>
      </c>
      <c r="F29" s="23">
        <v>0.19</v>
      </c>
      <c r="G29" s="23">
        <v>0.36</v>
      </c>
      <c r="H29" s="23">
        <f t="shared" si="5"/>
        <v>1.6599999999999997</v>
      </c>
      <c r="I29" s="23"/>
      <c r="J29" s="23"/>
      <c r="K29" s="23"/>
      <c r="L29" s="24"/>
      <c r="M29" s="23"/>
      <c r="N29" s="23"/>
      <c r="O29" s="23"/>
      <c r="P29" s="23"/>
    </row>
    <row r="30" spans="1:16" ht="12.75" customHeight="1">
      <c r="A30" s="17"/>
      <c r="B30" s="23" t="s">
        <v>39</v>
      </c>
      <c r="C30" s="23">
        <v>17.04</v>
      </c>
      <c r="D30" s="23">
        <v>1.58</v>
      </c>
      <c r="E30" s="23">
        <v>2.14</v>
      </c>
      <c r="F30" s="23">
        <v>0.61</v>
      </c>
      <c r="G30" s="23">
        <v>1.18</v>
      </c>
      <c r="H30" s="23">
        <f t="shared" si="5"/>
        <v>5.51</v>
      </c>
      <c r="I30" s="23"/>
      <c r="J30" s="23"/>
      <c r="K30" s="23"/>
      <c r="L30" s="24"/>
      <c r="M30" s="23"/>
      <c r="N30" s="23"/>
      <c r="O30" s="23"/>
      <c r="P30" s="23"/>
    </row>
    <row r="31" spans="1:16" ht="12.75" customHeight="1">
      <c r="A31" s="17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  <c r="M31" s="23"/>
      <c r="N31" s="23"/>
      <c r="O31" s="23"/>
      <c r="P31" s="23"/>
    </row>
    <row r="32" spans="1:16" ht="12.75" customHeight="1">
      <c r="A32" s="3" t="s">
        <v>43</v>
      </c>
      <c r="B32" s="23"/>
      <c r="C32" s="23"/>
      <c r="D32" s="30">
        <f aca="true" t="shared" si="6" ref="D32:D34">D8/D16</f>
        <v>3.269230769230769</v>
      </c>
      <c r="E32" s="23">
        <f>D12/D20</f>
        <v>4.0687285223367695</v>
      </c>
      <c r="F32" s="23"/>
      <c r="G32" s="23"/>
      <c r="H32" s="23"/>
      <c r="I32" s="23"/>
      <c r="J32" s="23"/>
      <c r="K32" s="23"/>
      <c r="L32" s="24"/>
      <c r="M32" s="23"/>
      <c r="N32" s="23"/>
      <c r="O32" s="23"/>
      <c r="P32" s="23"/>
    </row>
    <row r="33" spans="1:16" ht="12.75" customHeight="1">
      <c r="A33" s="3"/>
      <c r="B33" s="23"/>
      <c r="C33" s="23"/>
      <c r="D33" s="30">
        <f t="shared" si="6"/>
        <v>4.236842105263158</v>
      </c>
      <c r="E33" s="23">
        <f>D13/D21</f>
        <v>5.271186440677966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2.75" customHeight="1">
      <c r="A34" s="3"/>
      <c r="B34" s="23"/>
      <c r="C34" s="23"/>
      <c r="D34" s="30">
        <f t="shared" si="6"/>
        <v>3.035031847133758</v>
      </c>
      <c r="E34" s="23">
        <f>D14/D22</f>
        <v>3.762931034482759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12.75" customHeight="1">
      <c r="A35" s="23"/>
      <c r="B35" s="23"/>
      <c r="C35" s="23"/>
      <c r="D35" s="30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12.75" customHeight="1">
      <c r="A36" s="3" t="s">
        <v>44</v>
      </c>
      <c r="B36" s="23"/>
      <c r="C36" s="23"/>
      <c r="D36" s="30">
        <f aca="true" t="shared" si="7" ref="D36:D38">D8/D24</f>
        <v>4.25</v>
      </c>
      <c r="E36" s="23">
        <f>D12/D28</f>
        <v>5.97979797979798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2.75" customHeight="1">
      <c r="A37" s="3"/>
      <c r="B37" s="23"/>
      <c r="C37" s="23"/>
      <c r="D37" s="30">
        <f t="shared" si="7"/>
        <v>5.457627118644068</v>
      </c>
      <c r="E37" s="23">
        <f>D13/D29</f>
        <v>7.7749999999999995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ht="12.75" customHeight="1">
      <c r="A38" s="3"/>
      <c r="B38" s="23"/>
      <c r="C38" s="23"/>
      <c r="D38" s="30">
        <f t="shared" si="7"/>
        <v>3.9543568464730288</v>
      </c>
      <c r="E38" s="23">
        <f>D14/D30</f>
        <v>5.525316455696203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12.75" customHeight="1">
      <c r="A39" s="23"/>
      <c r="B39" s="23"/>
      <c r="C39" s="23"/>
      <c r="D39" s="30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26.25" customHeight="1">
      <c r="A40" s="1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4.25" customHeight="1">
      <c r="A41" s="2"/>
      <c r="B41" s="3" t="s">
        <v>14</v>
      </c>
      <c r="C41" s="3"/>
      <c r="D41" s="3"/>
      <c r="E41" s="3"/>
      <c r="F41" s="3"/>
      <c r="G41" s="3"/>
      <c r="H41" s="3"/>
      <c r="I41" s="4" t="s">
        <v>15</v>
      </c>
      <c r="J41" s="4"/>
      <c r="K41" s="2"/>
      <c r="L41" s="2"/>
      <c r="M41" s="2"/>
      <c r="N41" s="2"/>
      <c r="O41" s="2"/>
      <c r="P41" s="2"/>
    </row>
    <row r="42" spans="1:19" ht="14.25" customHeight="1">
      <c r="A42" s="5" t="s">
        <v>16</v>
      </c>
      <c r="B42" s="6" t="s">
        <v>17</v>
      </c>
      <c r="C42" s="6" t="s">
        <v>18</v>
      </c>
      <c r="D42" s="7" t="s">
        <v>19</v>
      </c>
      <c r="E42" s="8" t="s">
        <v>20</v>
      </c>
      <c r="F42" s="9" t="s">
        <v>21</v>
      </c>
      <c r="G42" s="10" t="s">
        <v>22</v>
      </c>
      <c r="H42" s="11" t="s">
        <v>23</v>
      </c>
      <c r="I42" s="12" t="s">
        <v>45</v>
      </c>
      <c r="J42" s="12" t="s">
        <v>25</v>
      </c>
      <c r="K42" s="6" t="s">
        <v>26</v>
      </c>
      <c r="L42" s="6" t="s">
        <v>27</v>
      </c>
      <c r="M42" s="13" t="s">
        <v>28</v>
      </c>
      <c r="N42" s="6" t="s">
        <v>29</v>
      </c>
      <c r="O42" s="6" t="s">
        <v>30</v>
      </c>
      <c r="P42" s="6" t="s">
        <v>31</v>
      </c>
      <c r="Q42" s="14"/>
      <c r="R42" s="15"/>
      <c r="S42" s="15"/>
    </row>
    <row r="43" spans="1:16" ht="12.75" customHeight="1">
      <c r="A43" s="1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 customHeight="1">
      <c r="A44" s="17">
        <v>42174</v>
      </c>
      <c r="B44" s="27" t="s">
        <v>32</v>
      </c>
      <c r="C44" s="27">
        <v>82.5</v>
      </c>
      <c r="D44" s="27">
        <v>12.54</v>
      </c>
      <c r="E44" s="27">
        <v>7.1</v>
      </c>
      <c r="F44" s="27">
        <v>1.84</v>
      </c>
      <c r="G44" s="27">
        <v>4.8</v>
      </c>
      <c r="H44" s="27">
        <f aca="true" t="shared" si="8" ref="H44:H46">SUM(D44:G44)</f>
        <v>26.279999999999998</v>
      </c>
      <c r="I44" s="28">
        <v>0.1</v>
      </c>
      <c r="J44" s="28">
        <v>0.0155</v>
      </c>
      <c r="K44" s="29">
        <v>200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</row>
    <row r="45" spans="1:16" ht="12.75" customHeight="1">
      <c r="A45" s="17"/>
      <c r="B45" s="23" t="s">
        <v>38</v>
      </c>
      <c r="C45" s="23">
        <v>19.58</v>
      </c>
      <c r="D45" s="23">
        <v>3.19</v>
      </c>
      <c r="E45" s="23">
        <v>1.62</v>
      </c>
      <c r="F45" s="23">
        <v>0.45</v>
      </c>
      <c r="G45" s="23">
        <v>1.17</v>
      </c>
      <c r="H45" s="23">
        <f t="shared" si="8"/>
        <v>6.43</v>
      </c>
      <c r="I45" s="23"/>
      <c r="J45" s="23"/>
      <c r="K45" s="23"/>
      <c r="L45" s="24"/>
      <c r="M45" s="23"/>
      <c r="N45" s="23"/>
      <c r="O45" s="23"/>
      <c r="P45" s="23"/>
    </row>
    <row r="46" spans="1:16" ht="12.75" customHeight="1">
      <c r="A46" s="17"/>
      <c r="B46" s="23" t="s">
        <v>39</v>
      </c>
      <c r="C46" s="23">
        <v>62.93</v>
      </c>
      <c r="D46" s="23">
        <v>9.35</v>
      </c>
      <c r="E46" s="23">
        <v>5.48</v>
      </c>
      <c r="F46" s="23">
        <v>1.39</v>
      </c>
      <c r="G46" s="23">
        <v>3.63</v>
      </c>
      <c r="H46" s="23">
        <f t="shared" si="8"/>
        <v>19.85</v>
      </c>
      <c r="I46" s="23"/>
      <c r="J46" s="23"/>
      <c r="K46" s="23"/>
      <c r="L46" s="24"/>
      <c r="M46" s="23"/>
      <c r="N46" s="23"/>
      <c r="O46" s="23"/>
      <c r="P46" s="23"/>
    </row>
    <row r="47" spans="1:16" ht="12.75" customHeight="1">
      <c r="A47" s="1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4"/>
      <c r="M47" s="23"/>
      <c r="N47" s="23"/>
      <c r="O47" s="23"/>
      <c r="P47" s="23"/>
    </row>
    <row r="48" spans="1:16" ht="12.75" customHeight="1">
      <c r="A48" s="17"/>
      <c r="B48" s="23" t="s">
        <v>32</v>
      </c>
      <c r="C48" s="23">
        <v>52.74</v>
      </c>
      <c r="D48" s="23">
        <v>11.8</v>
      </c>
      <c r="E48" s="23">
        <v>6.22</v>
      </c>
      <c r="F48" s="23">
        <v>1.83</v>
      </c>
      <c r="G48" s="23">
        <v>4.15</v>
      </c>
      <c r="H48" s="23">
        <f aca="true" t="shared" si="9" ref="H48:H50">SUM(D48:G48)</f>
        <v>24</v>
      </c>
      <c r="I48" s="25">
        <v>0.065</v>
      </c>
      <c r="J48" s="25">
        <v>0.009500000000000001</v>
      </c>
      <c r="K48" s="24">
        <v>200</v>
      </c>
      <c r="L48" s="24" t="s">
        <v>33</v>
      </c>
      <c r="M48" s="3" t="s">
        <v>34</v>
      </c>
      <c r="N48" s="3" t="s">
        <v>35</v>
      </c>
      <c r="O48" s="3" t="s">
        <v>40</v>
      </c>
      <c r="P48" s="3" t="s">
        <v>37</v>
      </c>
    </row>
    <row r="49" spans="1:16" ht="12.75" customHeight="1">
      <c r="A49" s="17"/>
      <c r="B49" s="23" t="s">
        <v>38</v>
      </c>
      <c r="C49" s="23">
        <v>12.64</v>
      </c>
      <c r="D49" s="23">
        <v>3.08</v>
      </c>
      <c r="E49" s="23">
        <v>1.38</v>
      </c>
      <c r="F49" s="23">
        <v>0.46</v>
      </c>
      <c r="G49" s="23">
        <v>0.97</v>
      </c>
      <c r="H49" s="23">
        <f t="shared" si="9"/>
        <v>5.89</v>
      </c>
      <c r="I49" s="23"/>
      <c r="J49" s="23"/>
      <c r="K49" s="23"/>
      <c r="L49" s="24"/>
      <c r="M49" s="23"/>
      <c r="N49" s="23"/>
      <c r="O49" s="23"/>
      <c r="P49" s="23"/>
    </row>
    <row r="50" spans="1:16" ht="12.75" customHeight="1">
      <c r="A50" s="17"/>
      <c r="B50" s="23" t="s">
        <v>39</v>
      </c>
      <c r="C50" s="23">
        <v>40.1</v>
      </c>
      <c r="D50" s="23">
        <v>8.72</v>
      </c>
      <c r="E50" s="23">
        <v>4.84</v>
      </c>
      <c r="F50" s="23">
        <v>1.37</v>
      </c>
      <c r="G50" s="23">
        <v>3.18</v>
      </c>
      <c r="H50" s="23">
        <f t="shared" si="9"/>
        <v>18.11</v>
      </c>
      <c r="I50" s="23"/>
      <c r="J50" s="23"/>
      <c r="K50" s="23"/>
      <c r="L50" s="24"/>
      <c r="M50" s="23"/>
      <c r="N50" s="23"/>
      <c r="O50" s="23"/>
      <c r="P50" s="23"/>
    </row>
    <row r="51" spans="1:16" ht="12.75" customHeight="1">
      <c r="A51" s="26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4"/>
      <c r="M51" s="23"/>
      <c r="N51" s="23"/>
      <c r="O51" s="23"/>
      <c r="P51" s="23"/>
    </row>
    <row r="52" spans="1:16" ht="12.75" customHeight="1">
      <c r="A52" s="17">
        <v>42175</v>
      </c>
      <c r="B52" s="27" t="s">
        <v>32</v>
      </c>
      <c r="C52" s="27">
        <v>72.44</v>
      </c>
      <c r="D52" s="27">
        <v>8.76</v>
      </c>
      <c r="E52" s="27">
        <v>6.38</v>
      </c>
      <c r="F52" s="27">
        <v>1.49</v>
      </c>
      <c r="G52" s="27">
        <v>4.13</v>
      </c>
      <c r="H52" s="27">
        <f aca="true" t="shared" si="10" ref="H52:H54">SUM(D52:G52)</f>
        <v>20.759999999999998</v>
      </c>
      <c r="I52" s="28">
        <v>0.085</v>
      </c>
      <c r="J52" s="28">
        <v>0.013500000000000002</v>
      </c>
      <c r="K52" s="29">
        <v>200</v>
      </c>
      <c r="L52" s="29" t="s">
        <v>33</v>
      </c>
      <c r="M52" s="29" t="s">
        <v>34</v>
      </c>
      <c r="N52" s="29" t="s">
        <v>35</v>
      </c>
      <c r="O52" s="29" t="s">
        <v>36</v>
      </c>
      <c r="P52" s="29" t="s">
        <v>46</v>
      </c>
    </row>
    <row r="53" spans="1:16" ht="12.75" customHeight="1">
      <c r="A53" s="17"/>
      <c r="B53" s="23" t="s">
        <v>38</v>
      </c>
      <c r="C53" s="23">
        <v>16.87</v>
      </c>
      <c r="D53" s="23">
        <v>2.05</v>
      </c>
      <c r="E53" s="23">
        <v>1.48</v>
      </c>
      <c r="F53" s="23">
        <v>0.36</v>
      </c>
      <c r="G53" s="23">
        <v>1.01</v>
      </c>
      <c r="H53" s="23">
        <f t="shared" si="10"/>
        <v>4.8999999999999995</v>
      </c>
      <c r="I53" s="23"/>
      <c r="J53" s="23"/>
      <c r="K53" s="23"/>
      <c r="L53" s="24"/>
      <c r="M53" s="23"/>
      <c r="N53" s="23"/>
      <c r="O53" s="23"/>
      <c r="P53" s="23"/>
    </row>
    <row r="54" spans="1:16" ht="12.75" customHeight="1">
      <c r="A54" s="17"/>
      <c r="B54" s="23" t="s">
        <v>39</v>
      </c>
      <c r="C54" s="23">
        <v>55.57</v>
      </c>
      <c r="D54" s="23">
        <v>6.71</v>
      </c>
      <c r="E54" s="23">
        <v>4.9</v>
      </c>
      <c r="F54" s="23">
        <v>1.114</v>
      </c>
      <c r="G54" s="23">
        <v>3.12</v>
      </c>
      <c r="H54" s="23">
        <f t="shared" si="10"/>
        <v>15.844000000000001</v>
      </c>
      <c r="I54" s="23"/>
      <c r="J54" s="23"/>
      <c r="K54" s="23"/>
      <c r="L54" s="24"/>
      <c r="M54" s="23"/>
      <c r="N54" s="23"/>
      <c r="O54" s="23"/>
      <c r="P54" s="23"/>
    </row>
    <row r="55" spans="1:16" ht="12.75" customHeight="1">
      <c r="A55" s="1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4"/>
      <c r="M55" s="23"/>
      <c r="N55" s="23"/>
      <c r="O55" s="23"/>
      <c r="P55" s="23"/>
    </row>
    <row r="56" spans="1:16" ht="12.75" customHeight="1">
      <c r="A56" s="17"/>
      <c r="B56" s="23" t="s">
        <v>32</v>
      </c>
      <c r="C56" s="23">
        <v>42.14</v>
      </c>
      <c r="D56" s="23">
        <v>8</v>
      </c>
      <c r="E56" s="23">
        <v>5.25</v>
      </c>
      <c r="F56" s="23">
        <v>1.42</v>
      </c>
      <c r="G56" s="23">
        <v>3.45</v>
      </c>
      <c r="H56" s="23">
        <f aca="true" t="shared" si="11" ref="H56:H58">SUM(D56:G56)</f>
        <v>18.12</v>
      </c>
      <c r="I56" s="25">
        <v>0.0495</v>
      </c>
      <c r="J56" s="25">
        <v>0.008</v>
      </c>
      <c r="K56" s="24">
        <v>200</v>
      </c>
      <c r="L56" s="24" t="s">
        <v>33</v>
      </c>
      <c r="M56" s="3" t="s">
        <v>34</v>
      </c>
      <c r="N56" s="3" t="s">
        <v>35</v>
      </c>
      <c r="O56" s="3" t="s">
        <v>40</v>
      </c>
      <c r="P56" s="3" t="s">
        <v>46</v>
      </c>
    </row>
    <row r="57" spans="1:16" ht="12.75" customHeight="1">
      <c r="A57" s="17"/>
      <c r="B57" s="23" t="s">
        <v>38</v>
      </c>
      <c r="C57" s="23">
        <v>9.74</v>
      </c>
      <c r="D57" s="23">
        <v>1.9300000000000002</v>
      </c>
      <c r="E57" s="23">
        <v>1.19</v>
      </c>
      <c r="F57" s="23">
        <v>0.33</v>
      </c>
      <c r="G57" s="23">
        <v>0.8</v>
      </c>
      <c r="H57" s="23">
        <f t="shared" si="11"/>
        <v>4.25</v>
      </c>
      <c r="I57" s="23"/>
      <c r="J57" s="23"/>
      <c r="K57" s="23"/>
      <c r="L57" s="24"/>
      <c r="M57" s="23"/>
      <c r="N57" s="23"/>
      <c r="O57" s="23"/>
      <c r="P57" s="23"/>
    </row>
    <row r="58" spans="1:16" ht="12.75" customHeight="1">
      <c r="A58" s="17"/>
      <c r="B58" s="23" t="s">
        <v>39</v>
      </c>
      <c r="C58" s="23">
        <v>32.41</v>
      </c>
      <c r="D58" s="23">
        <v>6.07</v>
      </c>
      <c r="E58" s="23">
        <v>4.07</v>
      </c>
      <c r="F58" s="23">
        <v>1.09</v>
      </c>
      <c r="G58" s="23">
        <v>2.65</v>
      </c>
      <c r="H58" s="23">
        <f t="shared" si="11"/>
        <v>13.88</v>
      </c>
      <c r="I58" s="23"/>
      <c r="J58" s="23"/>
      <c r="K58" s="23"/>
      <c r="L58" s="24"/>
      <c r="M58" s="23"/>
      <c r="N58" s="23"/>
      <c r="O58" s="23"/>
      <c r="P58" s="23"/>
    </row>
    <row r="59" spans="1:16" ht="12.75" customHeight="1">
      <c r="A59" s="26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4"/>
      <c r="M59" s="23"/>
      <c r="N59" s="23"/>
      <c r="O59" s="23"/>
      <c r="P59" s="23"/>
    </row>
    <row r="60" spans="1:16" ht="12.75" customHeight="1">
      <c r="A60" s="17">
        <v>42176</v>
      </c>
      <c r="B60" s="27" t="s">
        <v>32</v>
      </c>
      <c r="C60" s="27">
        <v>57.04</v>
      </c>
      <c r="D60" s="27">
        <v>3.64</v>
      </c>
      <c r="E60" s="27">
        <v>4.91</v>
      </c>
      <c r="F60" s="27">
        <v>0.91</v>
      </c>
      <c r="G60" s="27">
        <v>2.74</v>
      </c>
      <c r="H60" s="27">
        <f aca="true" t="shared" si="12" ref="H60:H62">SUM(D60:G60)</f>
        <v>12.200000000000001</v>
      </c>
      <c r="I60" s="28">
        <v>0.067</v>
      </c>
      <c r="J60" s="28">
        <v>0.01</v>
      </c>
      <c r="K60" s="29">
        <v>200</v>
      </c>
      <c r="L60" s="29" t="s">
        <v>33</v>
      </c>
      <c r="M60" s="29" t="s">
        <v>34</v>
      </c>
      <c r="N60" s="29" t="s">
        <v>35</v>
      </c>
      <c r="O60" s="29" t="s">
        <v>36</v>
      </c>
      <c r="P60" s="29" t="s">
        <v>47</v>
      </c>
    </row>
    <row r="61" spans="1:16" ht="12.75" customHeight="1">
      <c r="A61" s="17"/>
      <c r="B61" s="23" t="s">
        <v>38</v>
      </c>
      <c r="C61" s="23">
        <v>13.21</v>
      </c>
      <c r="D61" s="23">
        <v>0.72</v>
      </c>
      <c r="E61" s="23">
        <v>1.22</v>
      </c>
      <c r="F61" s="23">
        <v>0.21</v>
      </c>
      <c r="G61" s="23">
        <v>0.69</v>
      </c>
      <c r="H61" s="23">
        <f t="shared" si="12"/>
        <v>2.84</v>
      </c>
      <c r="I61" s="23"/>
      <c r="J61" s="23"/>
      <c r="K61" s="23"/>
      <c r="L61" s="24"/>
      <c r="M61" s="23"/>
      <c r="N61" s="23"/>
      <c r="O61" s="23"/>
      <c r="P61" s="23"/>
    </row>
    <row r="62" spans="1:16" ht="12.75" customHeight="1">
      <c r="A62" s="17"/>
      <c r="B62" s="23" t="s">
        <v>39</v>
      </c>
      <c r="C62" s="23">
        <v>43.83</v>
      </c>
      <c r="D62" s="23">
        <v>2.92</v>
      </c>
      <c r="E62" s="23">
        <v>3.69</v>
      </c>
      <c r="F62" s="23">
        <v>0.7</v>
      </c>
      <c r="G62" s="23">
        <v>2.06</v>
      </c>
      <c r="H62" s="23">
        <f t="shared" si="12"/>
        <v>9.37</v>
      </c>
      <c r="I62" s="23"/>
      <c r="J62" s="23"/>
      <c r="K62" s="23"/>
      <c r="L62" s="24"/>
      <c r="M62" s="23"/>
      <c r="N62" s="23"/>
      <c r="O62" s="23"/>
      <c r="P62" s="23"/>
    </row>
    <row r="63" spans="1:16" ht="12.75" customHeight="1">
      <c r="A63" s="17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4"/>
      <c r="M63" s="23"/>
      <c r="N63" s="23"/>
      <c r="O63" s="23"/>
      <c r="P63" s="23"/>
    </row>
    <row r="64" spans="1:16" ht="12.75" customHeight="1">
      <c r="A64" s="17"/>
      <c r="B64" s="23" t="s">
        <v>32</v>
      </c>
      <c r="C64" s="23">
        <v>27.42</v>
      </c>
      <c r="D64" s="23">
        <v>2.83</v>
      </c>
      <c r="E64" s="23">
        <v>3.87</v>
      </c>
      <c r="F64" s="23">
        <v>0.9</v>
      </c>
      <c r="G64" s="23">
        <v>2.11</v>
      </c>
      <c r="H64" s="23">
        <f aca="true" t="shared" si="13" ref="H64:H66">SUM(D64:G64)</f>
        <v>9.71</v>
      </c>
      <c r="I64" s="25">
        <v>0.032</v>
      </c>
      <c r="J64" s="25">
        <v>0.0051</v>
      </c>
      <c r="K64" s="24">
        <v>200</v>
      </c>
      <c r="L64" s="24" t="s">
        <v>33</v>
      </c>
      <c r="M64" s="3" t="s">
        <v>34</v>
      </c>
      <c r="N64" s="3" t="s">
        <v>35</v>
      </c>
      <c r="O64" s="3" t="s">
        <v>40</v>
      </c>
      <c r="P64" s="3" t="s">
        <v>47</v>
      </c>
    </row>
    <row r="65" spans="1:16" ht="12.75" customHeight="1">
      <c r="A65" s="17"/>
      <c r="B65" s="23" t="s">
        <v>38</v>
      </c>
      <c r="C65" s="23">
        <v>6.31</v>
      </c>
      <c r="D65" s="23">
        <v>0.5700000000000001</v>
      </c>
      <c r="E65" s="23">
        <v>0.96</v>
      </c>
      <c r="F65" s="23">
        <v>0.2</v>
      </c>
      <c r="G65" s="23">
        <v>0.5</v>
      </c>
      <c r="H65" s="23">
        <f t="shared" si="13"/>
        <v>2.23</v>
      </c>
      <c r="I65" s="23"/>
      <c r="J65" s="23"/>
      <c r="K65" s="23"/>
      <c r="L65" s="24"/>
      <c r="M65" s="23"/>
      <c r="N65" s="23"/>
      <c r="O65" s="23"/>
      <c r="P65" s="23"/>
    </row>
    <row r="66" spans="1:16" ht="12.75" customHeight="1">
      <c r="A66" s="17"/>
      <c r="B66" s="23" t="s">
        <v>39</v>
      </c>
      <c r="C66" s="23">
        <v>21.12</v>
      </c>
      <c r="D66" s="23">
        <v>2.26</v>
      </c>
      <c r="E66" s="23">
        <v>2.92</v>
      </c>
      <c r="F66" s="23">
        <v>0.7</v>
      </c>
      <c r="G66" s="23">
        <v>1.61</v>
      </c>
      <c r="H66" s="23">
        <f t="shared" si="13"/>
        <v>7.49</v>
      </c>
      <c r="I66" s="23"/>
      <c r="J66" s="23"/>
      <c r="K66" s="23"/>
      <c r="L66" s="23"/>
      <c r="M66" s="23"/>
      <c r="N66" s="23"/>
      <c r="O66" s="23"/>
      <c r="P66" s="23"/>
    </row>
    <row r="69" spans="1:5" ht="12.75" customHeight="1">
      <c r="A69" s="31" t="s">
        <v>48</v>
      </c>
      <c r="D69" s="32">
        <f aca="true" t="shared" si="14" ref="D69:D71">D44/D52</f>
        <v>1.4315068493150684</v>
      </c>
      <c r="E69" s="33">
        <f>D48/D56</f>
        <v>1.475</v>
      </c>
    </row>
    <row r="70" spans="1:5" ht="12.75" customHeight="1">
      <c r="A70" s="31"/>
      <c r="D70" s="32">
        <f t="shared" si="14"/>
        <v>1.5560975609756098</v>
      </c>
      <c r="E70" s="33">
        <f>D49/D57</f>
        <v>1.5958549222797926</v>
      </c>
    </row>
    <row r="71" spans="1:5" ht="12.75" customHeight="1">
      <c r="A71" s="31"/>
      <c r="D71" s="32">
        <f t="shared" si="14"/>
        <v>1.3934426229508197</v>
      </c>
      <c r="E71" s="33">
        <f>D50/D58</f>
        <v>1.4365733113673806</v>
      </c>
    </row>
    <row r="72" spans="1:4" ht="12.75" customHeight="1">
      <c r="A72" s="15"/>
      <c r="D72" s="32"/>
    </row>
    <row r="73" spans="1:5" ht="12.75" customHeight="1">
      <c r="A73" s="31" t="s">
        <v>49</v>
      </c>
      <c r="D73" s="32">
        <f aca="true" t="shared" si="15" ref="D73:D75">D44/D60</f>
        <v>3.445054945054945</v>
      </c>
      <c r="E73" s="33">
        <f>D48/D64</f>
        <v>4.169611307420495</v>
      </c>
    </row>
    <row r="74" spans="1:5" ht="12.75" customHeight="1">
      <c r="A74" s="31"/>
      <c r="D74" s="32">
        <f t="shared" si="15"/>
        <v>4.430555555555555</v>
      </c>
      <c r="E74" s="33">
        <f>D49/D65</f>
        <v>5.4035087719298245</v>
      </c>
    </row>
    <row r="75" spans="1:5" ht="12.75" customHeight="1">
      <c r="A75" s="31"/>
      <c r="D75" s="32">
        <f t="shared" si="15"/>
        <v>3.202054794520548</v>
      </c>
      <c r="E75" s="33">
        <f>D50/D66</f>
        <v>3.8584070796460184</v>
      </c>
    </row>
  </sheetData>
  <mergeCells count="16">
    <mergeCell ref="A4:P4"/>
    <mergeCell ref="B5:H5"/>
    <mergeCell ref="I5:J5"/>
    <mergeCell ref="A8:A14"/>
    <mergeCell ref="A16:A22"/>
    <mergeCell ref="A24:A30"/>
    <mergeCell ref="A32:A34"/>
    <mergeCell ref="A36:A38"/>
    <mergeCell ref="A40:P40"/>
    <mergeCell ref="B41:H41"/>
    <mergeCell ref="I41:J41"/>
    <mergeCell ref="A44:A50"/>
    <mergeCell ref="A52:A58"/>
    <mergeCell ref="A60:A66"/>
    <mergeCell ref="A69:A71"/>
    <mergeCell ref="A73:A75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Lubomir Pentchev</cp:lastModifiedBy>
  <dcterms:created xsi:type="dcterms:W3CDTF">2018-04-18T16:03:19Z</dcterms:created>
  <dcterms:modified xsi:type="dcterms:W3CDTF">2018-04-19T17:49:44Z</dcterms:modified>
  <cp:category/>
  <cp:version/>
  <cp:contentType/>
  <cp:contentStatus/>
  <cp:revision>16</cp:revision>
</cp:coreProperties>
</file>