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jeffersonlab.sharepoint.com/sites/HRTeam/HRCompensation/Compliance/FLSA/"/>
    </mc:Choice>
  </mc:AlternateContent>
  <xr:revisionPtr revIDLastSave="48" documentId="11_C0FC6E82630BD7C90BC466773A52BAEAB12B5E98" xr6:coauthVersionLast="47" xr6:coauthVersionMax="47" xr10:uidLastSave="{9410F436-A60C-4B65-A631-6321996F016B}"/>
  <bookViews>
    <workbookView xWindow="-14580" yWindow="-16320" windowWidth="29040" windowHeight="15840" activeTab="1" xr2:uid="{1E8C8E27-B1E2-45A3-8FC2-6BB98AEE7B1F}"/>
  </bookViews>
  <sheets>
    <sheet name="Instructions" sheetId="4" r:id="rId1"/>
    <sheet name="Determination" sheetId="1" r:id="rId2"/>
    <sheet name="Definitions" sheetId="3" r:id="rId3"/>
    <sheet name="Lists" sheetId="2" state="hidden" r:id="rId4"/>
  </sheets>
  <definedNames>
    <definedName name="Answer">Lists!$A$1:$A$2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1" l="1"/>
  <c r="D2" i="2" s="1"/>
  <c r="D1" i="2"/>
  <c r="D6" i="2"/>
  <c r="D5" i="2"/>
  <c r="D4" i="2"/>
  <c r="D3" i="2"/>
  <c r="B3" i="1" l="1"/>
</calcChain>
</file>

<file path=xl/sharedStrings.xml><?xml version="1.0" encoding="utf-8"?>
<sst xmlns="http://schemas.openxmlformats.org/spreadsheetml/2006/main" count="71" uniqueCount="57">
  <si>
    <t>Position FLSA Status Determination</t>
  </si>
  <si>
    <t>Executive</t>
  </si>
  <si>
    <t>Yes</t>
  </si>
  <si>
    <t>No</t>
  </si>
  <si>
    <t>Result:</t>
  </si>
  <si>
    <t>3. The design, documentation, testing, creation or modification of computer programs related to machine operating systems</t>
  </si>
  <si>
    <r>
      <rPr>
        <u/>
        <sz val="11"/>
        <color rgb="FF00B0F0"/>
        <rFont val="Calibri"/>
        <family val="2"/>
        <scheme val="minor"/>
      </rPr>
      <t>Primary duty</t>
    </r>
    <r>
      <rPr>
        <sz val="11"/>
        <color theme="1"/>
        <rFont val="Calibri"/>
        <family val="2"/>
        <scheme val="minor"/>
      </rPr>
      <t xml:space="preserve"> </t>
    </r>
    <r>
      <rPr>
        <u/>
        <sz val="11"/>
        <color rgb="FF00B0F0"/>
        <rFont val="Calibri"/>
        <family val="2"/>
        <scheme val="minor"/>
      </rPr>
      <t>managing</t>
    </r>
    <r>
      <rPr>
        <sz val="11"/>
        <color theme="1"/>
        <rFont val="Calibri"/>
        <family val="2"/>
        <scheme val="minor"/>
      </rPr>
      <t xml:space="preserve"> the enterprise, </t>
    </r>
    <r>
      <rPr>
        <u/>
        <sz val="11"/>
        <color rgb="FF00B0F0"/>
        <rFont val="Calibri"/>
        <family val="2"/>
        <scheme val="minor"/>
      </rPr>
      <t>department or subdivision</t>
    </r>
    <r>
      <rPr>
        <sz val="11"/>
        <color theme="1"/>
        <rFont val="Calibri"/>
        <family val="2"/>
        <scheme val="minor"/>
      </rPr>
      <t>?</t>
    </r>
  </si>
  <si>
    <r>
      <t xml:space="preserve">Direct the work of at least two </t>
    </r>
    <r>
      <rPr>
        <u/>
        <sz val="11"/>
        <color rgb="FF00B0F0"/>
        <rFont val="Calibri"/>
        <family val="2"/>
        <scheme val="minor"/>
      </rPr>
      <t>FTE</t>
    </r>
    <r>
      <rPr>
        <sz val="11"/>
        <color theme="1"/>
        <rFont val="Calibri"/>
        <family val="2"/>
        <scheme val="minor"/>
      </rPr>
      <t xml:space="preserve"> (full-time equivalent) teammates?</t>
    </r>
  </si>
  <si>
    <r>
      <t xml:space="preserve">Authority (or </t>
    </r>
    <r>
      <rPr>
        <u/>
        <sz val="11"/>
        <color rgb="FF00B0F0"/>
        <rFont val="Calibri"/>
        <family val="2"/>
        <scheme val="minor"/>
      </rPr>
      <t>particular weight</t>
    </r>
    <r>
      <rPr>
        <sz val="11"/>
        <color theme="1"/>
        <rFont val="Calibri"/>
        <family val="2"/>
        <scheme val="minor"/>
      </rPr>
      <t xml:space="preserve"> given) to hire or fire teammates?</t>
    </r>
  </si>
  <si>
    <r>
      <t xml:space="preserve">Note: Advanced knowledge must be in a </t>
    </r>
    <r>
      <rPr>
        <u/>
        <sz val="11"/>
        <color rgb="FF00B0F0"/>
        <rFont val="Calibri"/>
        <family val="2"/>
        <scheme val="minor"/>
      </rPr>
      <t>field of science or learning</t>
    </r>
    <r>
      <rPr>
        <sz val="11"/>
        <color theme="1"/>
        <rFont val="Calibri"/>
        <family val="2"/>
        <scheme val="minor"/>
      </rPr>
      <t xml:space="preserve">; and the advanced knowledge must be </t>
    </r>
    <r>
      <rPr>
        <u/>
        <sz val="11"/>
        <color rgb="FF00B0F0"/>
        <rFont val="Calibri"/>
        <family val="2"/>
        <scheme val="minor"/>
      </rPr>
      <t>customarily acquired by a prolonged course of specialized intellectual instruction</t>
    </r>
  </si>
  <si>
    <r>
      <t xml:space="preserve">The employee’s </t>
    </r>
    <r>
      <rPr>
        <u/>
        <sz val="11"/>
        <color rgb="FF00B0F0"/>
        <rFont val="Calibri"/>
        <family val="2"/>
        <scheme val="minor"/>
      </rPr>
      <t>primary duty</t>
    </r>
    <r>
      <rPr>
        <sz val="11"/>
        <color theme="1"/>
        <rFont val="Calibri"/>
        <family val="2"/>
        <scheme val="minor"/>
      </rPr>
      <t xml:space="preserve"> must be the performance of office or non-manual work directly related to the </t>
    </r>
    <r>
      <rPr>
        <u/>
        <sz val="11"/>
        <color rgb="FF00B0F0"/>
        <rFont val="Calibri"/>
        <family val="2"/>
        <scheme val="minor"/>
      </rPr>
      <t>management or general business operations</t>
    </r>
    <r>
      <rPr>
        <sz val="11"/>
        <color theme="1"/>
        <rFont val="Calibri"/>
        <family val="2"/>
        <scheme val="minor"/>
      </rPr>
      <t xml:space="preserve"> of the employer or the employer’s customers</t>
    </r>
  </si>
  <si>
    <t>2. The design, development, documentation, analysis, creation, testing or modification of computer systems or programs, including prototypes, based on and related to user or
system design specifications</t>
  </si>
  <si>
    <t>4. A combination of the aforementioned duties, the performance of which requires the same level of skills</t>
  </si>
  <si>
    <t>“Primary duty” means the principal, main, major or most important duty that the employee performs. Determination of an employee’s primary duty must be based on all the facts in a particular case, with the major emphasis on the character of the employee’s job as a whole.</t>
  </si>
  <si>
    <t>“Managing” includes, but is not limited to, activities such as interviewing, selecting, and training of employees; setting and adjusting their rates of pay and hours of work; directing the work of employees; maintaining production or sales records for use in supervision or control; appraising employees’ productivity and efficiency for the purpose of recommending promotions or other changes in status; handling employee complaints and grievances; disciplining employees; planning the work; determining the techniques to be used; apportioning the work among the employees; determining the type of materials, supplies, machinery, equipment or tools to be used or merchandise to be bought, stocked and sold; controlling the flow and distribution of materials or merchandise and supplies; providing for the safety and security of the employees or the property; planning and controlling the budget; and monitoring or implementing legal compliance measures</t>
  </si>
  <si>
    <t>"Department or subdivision” is intended to distinguish between a mere collection of employees assigned from time to time to a specific job or series of jobs and a unit with permanent status and function</t>
  </si>
  <si>
    <t>"Customarily and regularly” means greater than occasional but less than constant; it
includes work normally done every workweek, but does not include isolated or one-time tasks</t>
  </si>
  <si>
    <t>"FTE” means two full-time employees or their equivalent. For example, one full-time and two half-time employees are equivalent to two full-time employees. The supervision can be distributed among two, three or more employees, but each such employee must customarily and regularly direct the work of two or more other full-time employees or the equivalent. For example, a department with five full-time nonexempt workers may have up to two exempt supervisors if each supervisor directs the work of two of those workers</t>
  </si>
  <si>
    <t>Factors to be considered in determining whether an employee’s recommendations as to hiring, firing, advancement, promotion or any other change of status are given “particular weight” include, but are not limited to, whether it is part of the employee’s job duties to make such recommendations, and the frequency with which such recommendations are made, requested, and relied upon. Generally, an executive’s recommendations must pertain to employees whom the executive customarily and regularly directs. It does not include occasional suggestions. An employee’s recommendations may still be deemed to have “particular weight” even if a higher level manager’s recommendation has more importance and even if the employee does not have authority to make the ultimate decision as to the employee’s change in status</t>
  </si>
  <si>
    <t>“Work requiring advanced knowledge” means work which is predominantly intellectual in character, and which includes work requiring the consistent exercise of discretion and judgment. Professional work is therefore distinguished from work involving routine mental, manual, mechanical or physical work. A professional employee generally uses the advanced knowledge to analyze, interpret or make deductions from varying facts or circumstances. Advanced knowledge cannot be attained at the high school level</t>
  </si>
  <si>
    <t>"Fields of science or learning" include law, medicine, theology, accounting, actuarial computation, engineering, architecture, teaching, various types of physical, chemical and biological sciences, pharmacy and other occupations that have a recognized professional status and are distinguishable from the mechanical arts or skilled trades where the knowledge could be of a fairly advanced type, but is not in a field of science or learning</t>
  </si>
  <si>
    <t>"Customarily Acquired by a Prolonged Course of Specialized Intellectual Instruction" - The best evidence of meeting this requirement is having the appropriate academic degree. However, the word “customarily” means the exemption may be available to employees in such professions who have substantially the same knowledge level and perform substantially the same work as the degreed employees, but who attained the advanced knowledge through a combination of work experience and intellectual instruction.  This exemption does not apply to occupations in which most employees acquire their skill by experience rather than by advanced specialized intellectual instruction</t>
  </si>
  <si>
    <t>“Management or general business operations” requirement, an employee must perform work directly related to assisting with the running or servicing of the business, as distinguished, for example from working on a manufacturing production line or selling a product in a retail or service establishment. Work “directly related to management or general business operations” includes, but is not limited to, work in functional areas such as tax; finance; accounting; budgeting; auditing; insurance; quality control; purchasing; procurement; advertising; marketing; research; safety and health; personnel management; human resources; employee benefits; labor relations; public relations; government relations; computer network, Internet and database administration; legal and regulatory compliance; and similar activities</t>
  </si>
  <si>
    <t>"Discretion and independent judgment" involves the comparison and the evaluation of possible courses of conduct and acting or making a decision after the various possibilities have been considered. The term must be applied in the light of all the facts involved in the employee’s particular employment situation, and implies that the employee has authority to make an independent choice, free from immediate direction or supervision.  Factors to consider include, but are not limited to: whether the employee has authority to formulate, affect, interpret, or implement management policies or operating practices; whether the employee carries out major assignments in conducting the operations of the business; whether the employee performs work that affects business operations to a substantial degree; whether the employee has authority to commit the employer in matters that have significant financial impact; whether the employee has authority to waive or deviate from established policies and procedures without prior approval, and other factors set forth in the regulation.  The fact that an employee’s decisions are revised or reversed after review does not mean that the employee is not exercising discretion and independent judgment. The exercise of discretion and independent judgment must be more than the use of skill in applying well-established techniques, procedures or specific standards described in manuals or other sources</t>
  </si>
  <si>
    <t>“Matters of significance” refers to the level of importance or consequence of the work performed. An employee does not exercise discretion and independent judgment with respect to
matters of significance merely because the employer will experience financial losses if the employee fails to perform the job properly. Similarly, an employee who operates very expensive equipment does not exercise discretion and independent judgment with respect to matters of significance merely because improper performance of the employee’s duties may cause serious financial loss to the employer</t>
  </si>
  <si>
    <t>“Making Sales” includes any sale, exchange, contract to sell, consignment for sales, shipment for sale, or other disposition.  It includes the transfer of title to tangible property, and in certain cases, of tangible and valuable evidences of intangible property</t>
  </si>
  <si>
    <t>"Obtaining orders for the use of facilities” includes the selling of time on radio or television, the solicitation of advertising for newspapers and other periodicals, and the solicitation of freight for railroads and other transportation agencies. The word “services” extends the exemption to employees who sell or take orders for a service, which may be performed for the customer by someone other than the person taking the order</t>
  </si>
  <si>
    <t>"Away from Employer’s Place of Business" - An outside sales employee makes sales at the customer’s place of business, or, if selling door-to-door, at the customer’s home. Outside sales does not include sales made by mail, telephone or the Internet unless such contact is used merely as an adjunct to personal calls. Any fixed site, whether home or office, used by a salesperson as a headquarters or for telephonic solicitation of sales is considered one of the employer’s places of business, even though the employer is not in any formal sense the owner or tenant of the property</t>
  </si>
  <si>
    <r>
      <rPr>
        <u/>
        <sz val="11"/>
        <color rgb="FF00B0F0"/>
        <rFont val="Calibri"/>
        <family val="2"/>
        <scheme val="minor"/>
      </rPr>
      <t>Primary duty</t>
    </r>
    <r>
      <rPr>
        <sz val="11"/>
        <color theme="1"/>
        <rFont val="Calibri"/>
        <family val="2"/>
        <scheme val="minor"/>
      </rPr>
      <t xml:space="preserve"> of:
1. Application of systems analysis techniques and procedures, including consulting with users, to determine hardware, software or system functional specifications</t>
    </r>
  </si>
  <si>
    <r>
      <rPr>
        <u/>
        <sz val="11"/>
        <color rgb="FF00B0F0"/>
        <rFont val="Calibri"/>
        <family val="2"/>
        <scheme val="minor"/>
      </rPr>
      <t>Primary duty</t>
    </r>
    <r>
      <rPr>
        <sz val="11"/>
        <color theme="1"/>
        <rFont val="Calibri"/>
        <family val="2"/>
        <scheme val="minor"/>
      </rPr>
      <t xml:space="preserve"> must be the performance of </t>
    </r>
    <r>
      <rPr>
        <u/>
        <sz val="11"/>
        <color rgb="FF00B0F0"/>
        <rFont val="Calibri"/>
        <family val="2"/>
        <scheme val="minor"/>
      </rPr>
      <t>work requiring advanced knowledge</t>
    </r>
    <r>
      <rPr>
        <sz val="11"/>
        <color theme="1"/>
        <rFont val="Calibri"/>
        <family val="2"/>
        <scheme val="minor"/>
      </rPr>
      <t xml:space="preserve">, defined as work which is predominantly intellectual in character and which includes work requiring the consistent exercise of </t>
    </r>
    <r>
      <rPr>
        <u/>
        <sz val="11"/>
        <color rgb="FF00B0F0"/>
        <rFont val="Calibri"/>
        <family val="2"/>
        <scheme val="minor"/>
      </rPr>
      <t>discretion and judgment</t>
    </r>
  </si>
  <si>
    <r>
      <t xml:space="preserve">The employee’s </t>
    </r>
    <r>
      <rPr>
        <u/>
        <sz val="11"/>
        <color rgb="FF00B0F0"/>
        <rFont val="Calibri"/>
        <family val="2"/>
        <scheme val="minor"/>
      </rPr>
      <t>primary duty</t>
    </r>
    <r>
      <rPr>
        <sz val="11"/>
        <color theme="1"/>
        <rFont val="Calibri"/>
        <family val="2"/>
        <scheme val="minor"/>
      </rPr>
      <t xml:space="preserve"> includes the exercise of </t>
    </r>
    <r>
      <rPr>
        <u/>
        <sz val="11"/>
        <color rgb="FF00B0F0"/>
        <rFont val="Calibri"/>
        <family val="2"/>
        <scheme val="minor"/>
      </rPr>
      <t>discretion and independent judgment</t>
    </r>
    <r>
      <rPr>
        <sz val="11"/>
        <color theme="1"/>
        <rFont val="Calibri"/>
        <family val="2"/>
        <scheme val="minor"/>
      </rPr>
      <t xml:space="preserve"> with respect to </t>
    </r>
    <r>
      <rPr>
        <u/>
        <sz val="11"/>
        <color rgb="FF00B0F0"/>
        <rFont val="Calibri"/>
        <family val="2"/>
        <scheme val="minor"/>
      </rPr>
      <t>matters of significance</t>
    </r>
  </si>
  <si>
    <r>
      <t xml:space="preserve">The employee’s </t>
    </r>
    <r>
      <rPr>
        <u/>
        <sz val="11"/>
        <color rgb="FF00B0F0"/>
        <rFont val="Calibri"/>
        <family val="2"/>
        <scheme val="minor"/>
      </rPr>
      <t>primary duty</t>
    </r>
    <r>
      <rPr>
        <sz val="11"/>
        <color theme="1"/>
        <rFont val="Calibri"/>
        <family val="2"/>
        <scheme val="minor"/>
      </rPr>
      <t xml:space="preserve"> must be </t>
    </r>
    <r>
      <rPr>
        <u/>
        <sz val="11"/>
        <color rgb="FF00B0F0"/>
        <rFont val="Calibri"/>
        <family val="2"/>
        <scheme val="minor"/>
      </rPr>
      <t>making sales</t>
    </r>
    <r>
      <rPr>
        <sz val="11"/>
        <color theme="1"/>
        <rFont val="Calibri"/>
        <family val="2"/>
        <scheme val="minor"/>
      </rPr>
      <t xml:space="preserve"> (as defined in the FLSA), or </t>
    </r>
    <r>
      <rPr>
        <u/>
        <sz val="11"/>
        <color rgb="FF00B0F0"/>
        <rFont val="Calibri"/>
        <family val="2"/>
        <scheme val="minor"/>
      </rPr>
      <t>obtaining orders or contracts for services or for the use of facilities</t>
    </r>
    <r>
      <rPr>
        <sz val="11"/>
        <color theme="1"/>
        <rFont val="Calibri"/>
        <family val="2"/>
        <scheme val="minor"/>
      </rPr>
      <t xml:space="preserve"> for which a consideration will be paid by the client or customer</t>
    </r>
  </si>
  <si>
    <r>
      <t xml:space="preserve">The employee must be </t>
    </r>
    <r>
      <rPr>
        <sz val="11"/>
        <color rgb="FF00B0F0"/>
        <rFont val="Calibri"/>
        <family val="2"/>
        <scheme val="minor"/>
      </rPr>
      <t>customarily and regularly</t>
    </r>
    <r>
      <rPr>
        <sz val="11"/>
        <color theme="1"/>
        <rFont val="Calibri"/>
        <family val="2"/>
        <scheme val="minor"/>
      </rPr>
      <t xml:space="preserve"> engaged </t>
    </r>
    <r>
      <rPr>
        <sz val="11"/>
        <color rgb="FF00B0F0"/>
        <rFont val="Calibri"/>
        <family val="2"/>
        <scheme val="minor"/>
      </rPr>
      <t>away from the employer’s place or places of business</t>
    </r>
  </si>
  <si>
    <t xml:space="preserve">  ** Applies to Executive, Professional, Administrative, and Highly Compensated exemption</t>
  </si>
  <si>
    <t xml:space="preserve">  ** Applies to Computer exemption</t>
  </si>
  <si>
    <t xml:space="preserve">  ** Must still meet the Salary test above</t>
  </si>
  <si>
    <r>
      <rPr>
        <sz val="11"/>
        <color rgb="FFFF0000"/>
        <rFont val="Calibri"/>
        <family val="2"/>
        <scheme val="minor"/>
      </rPr>
      <t>Salary</t>
    </r>
    <r>
      <rPr>
        <sz val="11"/>
        <color theme="1"/>
        <rFont val="Calibri"/>
        <family val="2"/>
        <scheme val="minor"/>
      </rPr>
      <t xml:space="preserve"> of at least $684 per week? </t>
    </r>
  </si>
  <si>
    <r>
      <rPr>
        <sz val="11"/>
        <color rgb="FFFF0000"/>
        <rFont val="Calibri"/>
        <family val="2"/>
        <scheme val="minor"/>
      </rPr>
      <t>Hourly</t>
    </r>
    <r>
      <rPr>
        <sz val="11"/>
        <color theme="1"/>
        <rFont val="Calibri"/>
        <family val="2"/>
        <scheme val="minor"/>
      </rPr>
      <t xml:space="preserve"> rate of at least $27.63?</t>
    </r>
  </si>
  <si>
    <r>
      <rPr>
        <sz val="11"/>
        <color rgb="FFFF0000"/>
        <rFont val="Calibri"/>
        <family val="2"/>
        <scheme val="minor"/>
      </rPr>
      <t>Annual Compensation</t>
    </r>
    <r>
      <rPr>
        <sz val="11"/>
        <color theme="1"/>
        <rFont val="Calibri"/>
        <family val="2"/>
        <scheme val="minor"/>
      </rPr>
      <t xml:space="preserve"> of at least $107,432?</t>
    </r>
  </si>
  <si>
    <t>"yes")</t>
  </si>
  <si>
    <t>(Requires 3</t>
  </si>
  <si>
    <r>
      <t xml:space="preserve">Computer
</t>
    </r>
    <r>
      <rPr>
        <sz val="11"/>
        <color theme="1"/>
        <rFont val="Calibri"/>
        <family val="2"/>
        <scheme val="minor"/>
      </rPr>
      <t>(Requires 1
 "yes")</t>
    </r>
  </si>
  <si>
    <r>
      <t xml:space="preserve">Professional
</t>
    </r>
    <r>
      <rPr>
        <sz val="11"/>
        <color theme="1"/>
        <rFont val="Calibri"/>
        <family val="2"/>
        <scheme val="minor"/>
      </rPr>
      <t>(Requires 1
 "yes")</t>
    </r>
  </si>
  <si>
    <r>
      <t xml:space="preserve">Administrative
</t>
    </r>
    <r>
      <rPr>
        <sz val="11"/>
        <color theme="1"/>
        <rFont val="Calibri"/>
        <family val="2"/>
        <scheme val="minor"/>
      </rPr>
      <t>(Requires 2
 "yes")</t>
    </r>
  </si>
  <si>
    <r>
      <t xml:space="preserve">Outside Sales
</t>
    </r>
    <r>
      <rPr>
        <sz val="11"/>
        <color theme="1"/>
        <rFont val="Calibri"/>
        <family val="2"/>
        <scheme val="minor"/>
      </rPr>
      <t>(Requires 2
 "yes")</t>
    </r>
  </si>
  <si>
    <t>Support (typically from Job Description) for "Yes" in column C</t>
  </si>
  <si>
    <t>Use the "yellow" boxes in Column E to provide documentation/back-up related to your answer in Column C</t>
  </si>
  <si>
    <t>Determination Tab</t>
  </si>
  <si>
    <t>Complete all of the "yellow" boxes in Column C</t>
  </si>
  <si>
    <t>The Blue words are hyperlinked to the definitions tab</t>
  </si>
  <si>
    <t>Return to Determination Tab</t>
  </si>
  <si>
    <t>This form is necessary for an employee going from a non-exempt to an exempt classification.</t>
  </si>
  <si>
    <t>Definitions Tab</t>
  </si>
  <si>
    <t>Nothing needs to be entered.</t>
  </si>
  <si>
    <t>A link at the top will take you to the Determination Tab.</t>
  </si>
  <si>
    <t>Submit this form with the promotion package, like the other documents, this form will be reviewed by Compensation prior to final approval.</t>
  </si>
  <si>
    <t>Number of Full Time Equivalent Direct Reports - or expected in near 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</si>
</sst>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4"/>
      <color theme="1"/>
      <name val="Calibri"/>
      <family val="2"/>
      <scheme val="minor"/>
    </font>
    <font>
      <b/>
      <sz val="16"/>
      <color theme="1"/>
      <name val="Calibri"/>
      <family val="2"/>
      <scheme val="minor"/>
    </font>
    <font>
      <b/>
      <u/>
      <sz val="11"/>
      <color theme="1"/>
      <name val="Calibri"/>
      <family val="2"/>
      <scheme val="minor"/>
    </font>
    <font>
      <sz val="11"/>
      <color rgb="FF00B0F0"/>
      <name val="Calibri"/>
      <family val="2"/>
      <scheme val="minor"/>
    </font>
    <font>
      <u/>
      <sz val="11"/>
      <color rgb="FF00B0F0"/>
      <name val="Calibri"/>
      <family val="2"/>
      <scheme val="minor"/>
    </font>
    <font>
      <sz val="11"/>
      <color rgb="FFFF0000"/>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37">
    <xf numFmtId="0" fontId="0" fillId="0" borderId="0" xfId="0"/>
    <xf numFmtId="0" fontId="0" fillId="0" borderId="0" xfId="0" applyAlignment="1">
      <alignment vertical="top" wrapText="1"/>
    </xf>
    <xf numFmtId="0" fontId="0" fillId="0" borderId="0" xfId="0" applyAlignment="1">
      <alignment vertical="top"/>
    </xf>
    <xf numFmtId="0" fontId="0" fillId="0" borderId="1" xfId="0" applyBorder="1" applyAlignment="1">
      <alignment vertical="top" wrapText="1"/>
    </xf>
    <xf numFmtId="0" fontId="0" fillId="0" borderId="3" xfId="0" applyBorder="1" applyAlignment="1">
      <alignment vertical="top"/>
    </xf>
    <xf numFmtId="0" fontId="0" fillId="0" borderId="4" xfId="0" applyBorder="1" applyAlignment="1">
      <alignment vertical="top"/>
    </xf>
    <xf numFmtId="0" fontId="0" fillId="0" borderId="3" xfId="0" applyBorder="1" applyAlignment="1">
      <alignment horizontal="center" vertical="top" wrapText="1"/>
    </xf>
    <xf numFmtId="0" fontId="0" fillId="0" borderId="5" xfId="0" applyBorder="1" applyAlignment="1">
      <alignment vertical="top"/>
    </xf>
    <xf numFmtId="0" fontId="0" fillId="0" borderId="6" xfId="0" applyBorder="1"/>
    <xf numFmtId="0" fontId="0" fillId="0" borderId="7" xfId="0" applyBorder="1" applyAlignment="1">
      <alignment vertical="top"/>
    </xf>
    <xf numFmtId="0" fontId="0" fillId="0" borderId="8" xfId="0" applyBorder="1"/>
    <xf numFmtId="0" fontId="3" fillId="0" borderId="2" xfId="0" applyFont="1" applyBorder="1" applyAlignment="1">
      <alignment horizontal="center" vertical="top" wrapText="1"/>
    </xf>
    <xf numFmtId="0" fontId="3" fillId="2" borderId="2" xfId="0" applyFont="1" applyFill="1" applyBorder="1" applyAlignment="1">
      <alignment horizontal="center" vertical="top" wrapText="1"/>
    </xf>
    <xf numFmtId="0" fontId="0" fillId="2" borderId="1" xfId="0" applyFill="1" applyBorder="1" applyAlignment="1">
      <alignment vertical="top" wrapText="1"/>
    </xf>
    <xf numFmtId="0" fontId="0" fillId="2" borderId="3" xfId="0" applyFill="1" applyBorder="1" applyAlignment="1">
      <alignment vertical="top"/>
    </xf>
    <xf numFmtId="0" fontId="0" fillId="2" borderId="1" xfId="0" applyFill="1" applyBorder="1"/>
    <xf numFmtId="0" fontId="3" fillId="2" borderId="2" xfId="0" applyFont="1" applyFill="1" applyBorder="1" applyAlignment="1">
      <alignment horizontal="center" vertical="top"/>
    </xf>
    <xf numFmtId="0" fontId="0" fillId="2" borderId="4" xfId="0" applyFill="1" applyBorder="1" applyAlignment="1">
      <alignment horizontal="center" vertical="top" wrapText="1"/>
    </xf>
    <xf numFmtId="0" fontId="0" fillId="2" borderId="3" xfId="0" applyFill="1" applyBorder="1" applyAlignment="1">
      <alignment horizontal="center" vertical="top" wrapText="1"/>
    </xf>
    <xf numFmtId="0" fontId="0" fillId="2" borderId="1" xfId="0" applyFill="1" applyBorder="1" applyAlignment="1">
      <alignment wrapText="1"/>
    </xf>
    <xf numFmtId="0" fontId="0" fillId="0" borderId="2" xfId="0" applyBorder="1" applyAlignment="1" applyProtection="1">
      <alignment horizontal="center" vertical="top" wrapText="1"/>
      <protection locked="0"/>
    </xf>
    <xf numFmtId="0" fontId="0" fillId="2" borderId="1" xfId="0" applyFill="1"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0" fontId="1" fillId="3" borderId="0" xfId="0" applyFont="1" applyFill="1" applyAlignment="1">
      <alignment vertical="top"/>
    </xf>
    <xf numFmtId="0" fontId="1" fillId="3" borderId="0" xfId="0" applyFont="1" applyFill="1" applyAlignment="1">
      <alignment horizontal="center" vertical="top"/>
    </xf>
    <xf numFmtId="0" fontId="1" fillId="0" borderId="0" xfId="0" applyFont="1" applyAlignment="1">
      <alignment horizontal="center"/>
    </xf>
    <xf numFmtId="0" fontId="0" fillId="0" borderId="0" xfId="0" applyProtection="1">
      <protection locked="0"/>
    </xf>
    <xf numFmtId="0" fontId="0" fillId="0" borderId="1" xfId="0" applyBorder="1" applyProtection="1">
      <protection locked="0"/>
    </xf>
    <xf numFmtId="0" fontId="0" fillId="0" borderId="1" xfId="0" applyBorder="1" applyAlignment="1" applyProtection="1">
      <alignment vertical="top"/>
      <protection locked="0"/>
    </xf>
    <xf numFmtId="0" fontId="0" fillId="0" borderId="1" xfId="0" applyBorder="1" applyAlignment="1" applyProtection="1">
      <alignment vertical="top" wrapText="1"/>
      <protection locked="0"/>
    </xf>
    <xf numFmtId="0" fontId="7" fillId="0" borderId="0" xfId="1" applyAlignment="1">
      <alignment vertical="top" wrapText="1"/>
    </xf>
    <xf numFmtId="0" fontId="2" fillId="0" borderId="0" xfId="0" applyFont="1" applyAlignment="1">
      <alignment horizontal="center"/>
    </xf>
    <xf numFmtId="0" fontId="0" fillId="0" borderId="1" xfId="0" applyBorder="1" applyAlignment="1" applyProtection="1">
      <alignment horizontal="left"/>
      <protection locked="0"/>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2" borderId="1" xfId="0" applyFill="1" applyBorder="1" applyAlignment="1" applyProtection="1">
      <alignment horizontal="center" vertical="top" wrapText="1"/>
    </xf>
  </cellXfs>
  <cellStyles count="2">
    <cellStyle name="Hyperlink" xfId="1" builtinId="8"/>
    <cellStyle name="Normal" xfId="0" builtinId="0"/>
  </cellStyles>
  <dxfs count="3">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Definitions!A17"/><Relationship Id="rId13" Type="http://schemas.openxmlformats.org/officeDocument/2006/relationships/hyperlink" Target="#Definitions!A27"/><Relationship Id="rId3" Type="http://schemas.openxmlformats.org/officeDocument/2006/relationships/hyperlink" Target="#Definitions!A5"/><Relationship Id="rId7" Type="http://schemas.openxmlformats.org/officeDocument/2006/relationships/hyperlink" Target="#Definitions!A15"/><Relationship Id="rId12" Type="http://schemas.openxmlformats.org/officeDocument/2006/relationships/hyperlink" Target="#Definitions!A25"/><Relationship Id="rId2" Type="http://schemas.openxmlformats.org/officeDocument/2006/relationships/hyperlink" Target="#Definitions!A3"/><Relationship Id="rId1" Type="http://schemas.openxmlformats.org/officeDocument/2006/relationships/hyperlink" Target="#Definitions!A1"/><Relationship Id="rId6" Type="http://schemas.openxmlformats.org/officeDocument/2006/relationships/hyperlink" Target="#Definitions!A13"/><Relationship Id="rId11" Type="http://schemas.openxmlformats.org/officeDocument/2006/relationships/hyperlink" Target="#Definitions!A23"/><Relationship Id="rId5" Type="http://schemas.openxmlformats.org/officeDocument/2006/relationships/hyperlink" Target="#Definitions!A11"/><Relationship Id="rId15" Type="http://schemas.openxmlformats.org/officeDocument/2006/relationships/hyperlink" Target="#Definitions!A7"/><Relationship Id="rId10" Type="http://schemas.openxmlformats.org/officeDocument/2006/relationships/hyperlink" Target="#Definitions!A19"/><Relationship Id="rId4" Type="http://schemas.openxmlformats.org/officeDocument/2006/relationships/hyperlink" Target="#Definitions!A9"/><Relationship Id="rId9" Type="http://schemas.openxmlformats.org/officeDocument/2006/relationships/hyperlink" Target="#Definitions!A21"/><Relationship Id="rId14" Type="http://schemas.openxmlformats.org/officeDocument/2006/relationships/hyperlink" Target="#Definitions!A29"/></Relationships>
</file>

<file path=xl/drawings/drawing1.xml><?xml version="1.0" encoding="utf-8"?>
<xdr:wsDr xmlns:xdr="http://schemas.openxmlformats.org/drawingml/2006/spreadsheetDrawing" xmlns:a="http://schemas.openxmlformats.org/drawingml/2006/main">
  <xdr:twoCellAnchor>
    <xdr:from>
      <xdr:col>1</xdr:col>
      <xdr:colOff>28575</xdr:colOff>
      <xdr:row>13</xdr:row>
      <xdr:rowOff>57150</xdr:rowOff>
    </xdr:from>
    <xdr:to>
      <xdr:col>1</xdr:col>
      <xdr:colOff>781050</xdr:colOff>
      <xdr:row>13</xdr:row>
      <xdr:rowOff>171450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74E945D-5C28-4F2C-83EA-6FE5AAFF153D}"/>
            </a:ext>
          </a:extLst>
        </xdr:cNvPr>
        <xdr:cNvSpPr/>
      </xdr:nvSpPr>
      <xdr:spPr>
        <a:xfrm>
          <a:off x="981075" y="1704975"/>
          <a:ext cx="752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19050</xdr:colOff>
      <xdr:row>16</xdr:row>
      <xdr:rowOff>47625</xdr:rowOff>
    </xdr:from>
    <xdr:to>
      <xdr:col>1</xdr:col>
      <xdr:colOff>771525</xdr:colOff>
      <xdr:row>16</xdr:row>
      <xdr:rowOff>161925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3DAE841A-67E7-46AE-AA98-62C7B55AD957}"/>
            </a:ext>
          </a:extLst>
        </xdr:cNvPr>
        <xdr:cNvSpPr/>
      </xdr:nvSpPr>
      <xdr:spPr>
        <a:xfrm>
          <a:off x="971550" y="2266950"/>
          <a:ext cx="752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800101</xdr:colOff>
      <xdr:row>13</xdr:row>
      <xdr:rowOff>57149</xdr:rowOff>
    </xdr:from>
    <xdr:to>
      <xdr:col>1</xdr:col>
      <xdr:colOff>1390651</xdr:colOff>
      <xdr:row>13</xdr:row>
      <xdr:rowOff>180974</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9CB3C648-EA10-4334-978C-053B325E6719}"/>
            </a:ext>
          </a:extLst>
        </xdr:cNvPr>
        <xdr:cNvSpPr/>
      </xdr:nvSpPr>
      <xdr:spPr>
        <a:xfrm>
          <a:off x="1752601" y="1704974"/>
          <a:ext cx="5905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2314576</xdr:colOff>
      <xdr:row>13</xdr:row>
      <xdr:rowOff>57150</xdr:rowOff>
    </xdr:from>
    <xdr:to>
      <xdr:col>1</xdr:col>
      <xdr:colOff>3886200</xdr:colOff>
      <xdr:row>13</xdr:row>
      <xdr:rowOff>171449</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98BCCFB9-EA2E-40C6-BCD3-AFC39F5D02AC}"/>
            </a:ext>
          </a:extLst>
        </xdr:cNvPr>
        <xdr:cNvSpPr/>
      </xdr:nvSpPr>
      <xdr:spPr>
        <a:xfrm>
          <a:off x="3267076" y="1704975"/>
          <a:ext cx="1571624" cy="1142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1828801</xdr:colOff>
      <xdr:row>14</xdr:row>
      <xdr:rowOff>57150</xdr:rowOff>
    </xdr:from>
    <xdr:to>
      <xdr:col>1</xdr:col>
      <xdr:colOff>2028825</xdr:colOff>
      <xdr:row>14</xdr:row>
      <xdr:rowOff>171450</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A394062F-121A-40BC-AFC1-DE49DA99DE5E}"/>
            </a:ext>
          </a:extLst>
        </xdr:cNvPr>
        <xdr:cNvSpPr/>
      </xdr:nvSpPr>
      <xdr:spPr>
        <a:xfrm>
          <a:off x="2781301" y="1895475"/>
          <a:ext cx="200024"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819151</xdr:colOff>
      <xdr:row>15</xdr:row>
      <xdr:rowOff>47625</xdr:rowOff>
    </xdr:from>
    <xdr:to>
      <xdr:col>1</xdr:col>
      <xdr:colOff>1819275</xdr:colOff>
      <xdr:row>15</xdr:row>
      <xdr:rowOff>180975</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F94031E4-7E5C-41A3-83E3-03B18F1C1060}"/>
            </a:ext>
          </a:extLst>
        </xdr:cNvPr>
        <xdr:cNvSpPr/>
      </xdr:nvSpPr>
      <xdr:spPr>
        <a:xfrm>
          <a:off x="1771651" y="2076450"/>
          <a:ext cx="1000124"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2486025</xdr:colOff>
      <xdr:row>20</xdr:row>
      <xdr:rowOff>47625</xdr:rowOff>
    </xdr:from>
    <xdr:to>
      <xdr:col>1</xdr:col>
      <xdr:colOff>4000500</xdr:colOff>
      <xdr:row>20</xdr:row>
      <xdr:rowOff>180975</xdr:rowOff>
    </xdr:to>
    <xdr:sp macro="" textlink="">
      <xdr:nvSpPr>
        <xdr:cNvPr id="8" name="Rectangle 7">
          <a:hlinkClick xmlns:r="http://schemas.openxmlformats.org/officeDocument/2006/relationships" r:id="rId6"/>
          <a:extLst>
            <a:ext uri="{FF2B5EF4-FFF2-40B4-BE49-F238E27FC236}">
              <a16:creationId xmlns:a16="http://schemas.microsoft.com/office/drawing/2014/main" id="{DECB03A0-BA0B-4F5D-BF7C-7E2BBB27F3EB}"/>
            </a:ext>
          </a:extLst>
        </xdr:cNvPr>
        <xdr:cNvSpPr/>
      </xdr:nvSpPr>
      <xdr:spPr>
        <a:xfrm>
          <a:off x="3438525" y="4552950"/>
          <a:ext cx="15144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28576</xdr:colOff>
      <xdr:row>20</xdr:row>
      <xdr:rowOff>228600</xdr:rowOff>
    </xdr:from>
    <xdr:to>
      <xdr:col>1</xdr:col>
      <xdr:colOff>695326</xdr:colOff>
      <xdr:row>20</xdr:row>
      <xdr:rowOff>361950</xdr:rowOff>
    </xdr:to>
    <xdr:sp macro="" textlink="">
      <xdr:nvSpPr>
        <xdr:cNvPr id="9" name="Rectangle 8">
          <a:hlinkClick xmlns:r="http://schemas.openxmlformats.org/officeDocument/2006/relationships" r:id="rId6"/>
          <a:extLst>
            <a:ext uri="{FF2B5EF4-FFF2-40B4-BE49-F238E27FC236}">
              <a16:creationId xmlns:a16="http://schemas.microsoft.com/office/drawing/2014/main" id="{47A39A3D-D0D9-45A3-9360-CD3BFECBBF3E}"/>
            </a:ext>
          </a:extLst>
        </xdr:cNvPr>
        <xdr:cNvSpPr/>
      </xdr:nvSpPr>
      <xdr:spPr>
        <a:xfrm>
          <a:off x="981076" y="4733925"/>
          <a:ext cx="66675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2428875</xdr:colOff>
      <xdr:row>21</xdr:row>
      <xdr:rowOff>28575</xdr:rowOff>
    </xdr:from>
    <xdr:to>
      <xdr:col>1</xdr:col>
      <xdr:colOff>4000500</xdr:colOff>
      <xdr:row>21</xdr:row>
      <xdr:rowOff>152400</xdr:rowOff>
    </xdr:to>
    <xdr:sp macro="" textlink="">
      <xdr:nvSpPr>
        <xdr:cNvPr id="10" name="Rectangle 9">
          <a:hlinkClick xmlns:r="http://schemas.openxmlformats.org/officeDocument/2006/relationships" r:id="rId7"/>
          <a:extLst>
            <a:ext uri="{FF2B5EF4-FFF2-40B4-BE49-F238E27FC236}">
              <a16:creationId xmlns:a16="http://schemas.microsoft.com/office/drawing/2014/main" id="{F1863AC8-7604-498A-8759-7E7B9C279A71}"/>
            </a:ext>
          </a:extLst>
        </xdr:cNvPr>
        <xdr:cNvSpPr/>
      </xdr:nvSpPr>
      <xdr:spPr>
        <a:xfrm>
          <a:off x="3381375" y="5295900"/>
          <a:ext cx="157162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2038350</xdr:colOff>
      <xdr:row>21</xdr:row>
      <xdr:rowOff>238125</xdr:rowOff>
    </xdr:from>
    <xdr:to>
      <xdr:col>1</xdr:col>
      <xdr:colOff>4200525</xdr:colOff>
      <xdr:row>21</xdr:row>
      <xdr:rowOff>361950</xdr:rowOff>
    </xdr:to>
    <xdr:sp macro="" textlink="">
      <xdr:nvSpPr>
        <xdr:cNvPr id="11" name="Rectangle 10">
          <a:hlinkClick xmlns:r="http://schemas.openxmlformats.org/officeDocument/2006/relationships" r:id="rId8"/>
          <a:extLst>
            <a:ext uri="{FF2B5EF4-FFF2-40B4-BE49-F238E27FC236}">
              <a16:creationId xmlns:a16="http://schemas.microsoft.com/office/drawing/2014/main" id="{E640B6CF-E89D-44C6-8DD0-E37399105B5A}"/>
            </a:ext>
          </a:extLst>
        </xdr:cNvPr>
        <xdr:cNvSpPr/>
      </xdr:nvSpPr>
      <xdr:spPr>
        <a:xfrm>
          <a:off x="2990850" y="5505450"/>
          <a:ext cx="21621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21</xdr:row>
      <xdr:rowOff>428625</xdr:rowOff>
    </xdr:from>
    <xdr:to>
      <xdr:col>1</xdr:col>
      <xdr:colOff>2628900</xdr:colOff>
      <xdr:row>22</xdr:row>
      <xdr:rowOff>0</xdr:rowOff>
    </xdr:to>
    <xdr:sp macro="" textlink="">
      <xdr:nvSpPr>
        <xdr:cNvPr id="12" name="Rectangle 11">
          <a:hlinkClick xmlns:r="http://schemas.openxmlformats.org/officeDocument/2006/relationships" r:id="rId8"/>
          <a:extLst>
            <a:ext uri="{FF2B5EF4-FFF2-40B4-BE49-F238E27FC236}">
              <a16:creationId xmlns:a16="http://schemas.microsoft.com/office/drawing/2014/main" id="{39A15760-8427-4822-BD4B-CBBDE9552C16}"/>
            </a:ext>
          </a:extLst>
        </xdr:cNvPr>
        <xdr:cNvSpPr/>
      </xdr:nvSpPr>
      <xdr:spPr>
        <a:xfrm>
          <a:off x="981075" y="5695950"/>
          <a:ext cx="26003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19050</xdr:colOff>
      <xdr:row>20</xdr:row>
      <xdr:rowOff>47625</xdr:rowOff>
    </xdr:from>
    <xdr:to>
      <xdr:col>1</xdr:col>
      <xdr:colOff>771525</xdr:colOff>
      <xdr:row>20</xdr:row>
      <xdr:rowOff>161925</xdr:rowOff>
    </xdr:to>
    <xdr:sp macro="" textlink="">
      <xdr:nvSpPr>
        <xdr:cNvPr id="13" name="Rectangle 12">
          <a:hlinkClick xmlns:r="http://schemas.openxmlformats.org/officeDocument/2006/relationships" r:id="rId1"/>
          <a:extLst>
            <a:ext uri="{FF2B5EF4-FFF2-40B4-BE49-F238E27FC236}">
              <a16:creationId xmlns:a16="http://schemas.microsoft.com/office/drawing/2014/main" id="{78F1478E-BEB7-4968-B481-539A5DB26D08}"/>
            </a:ext>
          </a:extLst>
        </xdr:cNvPr>
        <xdr:cNvSpPr/>
      </xdr:nvSpPr>
      <xdr:spPr>
        <a:xfrm>
          <a:off x="971550" y="4552950"/>
          <a:ext cx="752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19050</xdr:colOff>
      <xdr:row>20</xdr:row>
      <xdr:rowOff>619125</xdr:rowOff>
    </xdr:from>
    <xdr:to>
      <xdr:col>1</xdr:col>
      <xdr:colOff>1533525</xdr:colOff>
      <xdr:row>20</xdr:row>
      <xdr:rowOff>752475</xdr:rowOff>
    </xdr:to>
    <xdr:sp macro="" textlink="">
      <xdr:nvSpPr>
        <xdr:cNvPr id="14" name="Rectangle 13">
          <a:hlinkClick xmlns:r="http://schemas.openxmlformats.org/officeDocument/2006/relationships" r:id="rId9"/>
          <a:extLst>
            <a:ext uri="{FF2B5EF4-FFF2-40B4-BE49-F238E27FC236}">
              <a16:creationId xmlns:a16="http://schemas.microsoft.com/office/drawing/2014/main" id="{7B31C08C-1C7D-4679-BBA8-2F8340BD3D9C}"/>
            </a:ext>
          </a:extLst>
        </xdr:cNvPr>
        <xdr:cNvSpPr/>
      </xdr:nvSpPr>
      <xdr:spPr>
        <a:xfrm>
          <a:off x="971550" y="5124450"/>
          <a:ext cx="15144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1000125</xdr:colOff>
      <xdr:row>22</xdr:row>
      <xdr:rowOff>47625</xdr:rowOff>
    </xdr:from>
    <xdr:to>
      <xdr:col>1</xdr:col>
      <xdr:colOff>1752600</xdr:colOff>
      <xdr:row>22</xdr:row>
      <xdr:rowOff>161925</xdr:rowOff>
    </xdr:to>
    <xdr:sp macro="" textlink="">
      <xdr:nvSpPr>
        <xdr:cNvPr id="15" name="Rectangle 14">
          <a:hlinkClick xmlns:r="http://schemas.openxmlformats.org/officeDocument/2006/relationships" r:id="rId1"/>
          <a:extLst>
            <a:ext uri="{FF2B5EF4-FFF2-40B4-BE49-F238E27FC236}">
              <a16:creationId xmlns:a16="http://schemas.microsoft.com/office/drawing/2014/main" id="{2E9FA7C7-AD55-41AA-BC15-71B79450A8A5}"/>
            </a:ext>
          </a:extLst>
        </xdr:cNvPr>
        <xdr:cNvSpPr/>
      </xdr:nvSpPr>
      <xdr:spPr>
        <a:xfrm>
          <a:off x="1952625" y="5886450"/>
          <a:ext cx="752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2133600</xdr:colOff>
      <xdr:row>22</xdr:row>
      <xdr:rowOff>238125</xdr:rowOff>
    </xdr:from>
    <xdr:to>
      <xdr:col>1</xdr:col>
      <xdr:colOff>4124325</xdr:colOff>
      <xdr:row>22</xdr:row>
      <xdr:rowOff>361950</xdr:rowOff>
    </xdr:to>
    <xdr:sp macro="" textlink="">
      <xdr:nvSpPr>
        <xdr:cNvPr id="16" name="Rectangle 15">
          <a:hlinkClick xmlns:r="http://schemas.openxmlformats.org/officeDocument/2006/relationships" r:id="rId10"/>
          <a:extLst>
            <a:ext uri="{FF2B5EF4-FFF2-40B4-BE49-F238E27FC236}">
              <a16:creationId xmlns:a16="http://schemas.microsoft.com/office/drawing/2014/main" id="{A048981A-8376-4600-B08D-8F0C82691AEE}"/>
            </a:ext>
          </a:extLst>
        </xdr:cNvPr>
        <xdr:cNvSpPr/>
      </xdr:nvSpPr>
      <xdr:spPr>
        <a:xfrm>
          <a:off x="3086100" y="6076950"/>
          <a:ext cx="199072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22</xdr:row>
      <xdr:rowOff>438151</xdr:rowOff>
    </xdr:from>
    <xdr:to>
      <xdr:col>1</xdr:col>
      <xdr:colOff>685800</xdr:colOff>
      <xdr:row>22</xdr:row>
      <xdr:rowOff>552451</xdr:rowOff>
    </xdr:to>
    <xdr:sp macro="" textlink="">
      <xdr:nvSpPr>
        <xdr:cNvPr id="17" name="Rectangle 16">
          <a:hlinkClick xmlns:r="http://schemas.openxmlformats.org/officeDocument/2006/relationships" r:id="rId10"/>
          <a:extLst>
            <a:ext uri="{FF2B5EF4-FFF2-40B4-BE49-F238E27FC236}">
              <a16:creationId xmlns:a16="http://schemas.microsoft.com/office/drawing/2014/main" id="{9E5244FD-D262-46BA-8D3D-CA0EFA318341}"/>
            </a:ext>
          </a:extLst>
        </xdr:cNvPr>
        <xdr:cNvSpPr/>
      </xdr:nvSpPr>
      <xdr:spPr>
        <a:xfrm>
          <a:off x="981075" y="6276976"/>
          <a:ext cx="65722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1000125</xdr:colOff>
      <xdr:row>23</xdr:row>
      <xdr:rowOff>57150</xdr:rowOff>
    </xdr:from>
    <xdr:to>
      <xdr:col>1</xdr:col>
      <xdr:colOff>1752600</xdr:colOff>
      <xdr:row>23</xdr:row>
      <xdr:rowOff>171450</xdr:rowOff>
    </xdr:to>
    <xdr:sp macro="" textlink="">
      <xdr:nvSpPr>
        <xdr:cNvPr id="18" name="Rectangle 17">
          <a:hlinkClick xmlns:r="http://schemas.openxmlformats.org/officeDocument/2006/relationships" r:id="rId1"/>
          <a:extLst>
            <a:ext uri="{FF2B5EF4-FFF2-40B4-BE49-F238E27FC236}">
              <a16:creationId xmlns:a16="http://schemas.microsoft.com/office/drawing/2014/main" id="{DD6D06EA-47A3-421B-87DA-9B6272F8F8D4}"/>
            </a:ext>
          </a:extLst>
        </xdr:cNvPr>
        <xdr:cNvSpPr/>
      </xdr:nvSpPr>
      <xdr:spPr>
        <a:xfrm>
          <a:off x="1952625" y="6467475"/>
          <a:ext cx="752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3238501</xdr:colOff>
      <xdr:row>23</xdr:row>
      <xdr:rowOff>38099</xdr:rowOff>
    </xdr:from>
    <xdr:to>
      <xdr:col>1</xdr:col>
      <xdr:colOff>4133851</xdr:colOff>
      <xdr:row>23</xdr:row>
      <xdr:rowOff>180974</xdr:rowOff>
    </xdr:to>
    <xdr:sp macro="" textlink="">
      <xdr:nvSpPr>
        <xdr:cNvPr id="19" name="Rectangle 18">
          <a:hlinkClick xmlns:r="http://schemas.openxmlformats.org/officeDocument/2006/relationships" r:id="rId9"/>
          <a:extLst>
            <a:ext uri="{FF2B5EF4-FFF2-40B4-BE49-F238E27FC236}">
              <a16:creationId xmlns:a16="http://schemas.microsoft.com/office/drawing/2014/main" id="{F8EA384B-AD22-44F3-B1B6-430B05DF189A}"/>
            </a:ext>
          </a:extLst>
        </xdr:cNvPr>
        <xdr:cNvSpPr/>
      </xdr:nvSpPr>
      <xdr:spPr>
        <a:xfrm>
          <a:off x="4191001" y="6448424"/>
          <a:ext cx="8953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28576</xdr:colOff>
      <xdr:row>23</xdr:row>
      <xdr:rowOff>219074</xdr:rowOff>
    </xdr:from>
    <xdr:to>
      <xdr:col>1</xdr:col>
      <xdr:colOff>1447800</xdr:colOff>
      <xdr:row>23</xdr:row>
      <xdr:rowOff>361950</xdr:rowOff>
    </xdr:to>
    <xdr:sp macro="" textlink="">
      <xdr:nvSpPr>
        <xdr:cNvPr id="20" name="Rectangle 19">
          <a:hlinkClick xmlns:r="http://schemas.openxmlformats.org/officeDocument/2006/relationships" r:id="rId9"/>
          <a:extLst>
            <a:ext uri="{FF2B5EF4-FFF2-40B4-BE49-F238E27FC236}">
              <a16:creationId xmlns:a16="http://schemas.microsoft.com/office/drawing/2014/main" id="{19673E43-6666-44B4-B16B-9D024804F1E5}"/>
            </a:ext>
          </a:extLst>
        </xdr:cNvPr>
        <xdr:cNvSpPr/>
      </xdr:nvSpPr>
      <xdr:spPr>
        <a:xfrm>
          <a:off x="981076" y="6629399"/>
          <a:ext cx="1419224" cy="1428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2381251</xdr:colOff>
      <xdr:row>23</xdr:row>
      <xdr:rowOff>219074</xdr:rowOff>
    </xdr:from>
    <xdr:to>
      <xdr:col>1</xdr:col>
      <xdr:colOff>3752850</xdr:colOff>
      <xdr:row>23</xdr:row>
      <xdr:rowOff>342900</xdr:rowOff>
    </xdr:to>
    <xdr:sp macro="" textlink="">
      <xdr:nvSpPr>
        <xdr:cNvPr id="21" name="Rectangle 20">
          <a:hlinkClick xmlns:r="http://schemas.openxmlformats.org/officeDocument/2006/relationships" r:id="rId11"/>
          <a:extLst>
            <a:ext uri="{FF2B5EF4-FFF2-40B4-BE49-F238E27FC236}">
              <a16:creationId xmlns:a16="http://schemas.microsoft.com/office/drawing/2014/main" id="{BE136353-6629-429F-A4CE-7E32F56F8035}"/>
            </a:ext>
          </a:extLst>
        </xdr:cNvPr>
        <xdr:cNvSpPr/>
      </xdr:nvSpPr>
      <xdr:spPr>
        <a:xfrm>
          <a:off x="3333751" y="6629399"/>
          <a:ext cx="1371599" cy="1238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990600</xdr:colOff>
      <xdr:row>24</xdr:row>
      <xdr:rowOff>47625</xdr:rowOff>
    </xdr:from>
    <xdr:to>
      <xdr:col>1</xdr:col>
      <xdr:colOff>1743075</xdr:colOff>
      <xdr:row>24</xdr:row>
      <xdr:rowOff>161925</xdr:rowOff>
    </xdr:to>
    <xdr:sp macro="" textlink="">
      <xdr:nvSpPr>
        <xdr:cNvPr id="22" name="Rectangle 21">
          <a:hlinkClick xmlns:r="http://schemas.openxmlformats.org/officeDocument/2006/relationships" r:id="rId1"/>
          <a:extLst>
            <a:ext uri="{FF2B5EF4-FFF2-40B4-BE49-F238E27FC236}">
              <a16:creationId xmlns:a16="http://schemas.microsoft.com/office/drawing/2014/main" id="{42C04AA3-FBF1-40EB-B472-F8B4A1C4D2A3}"/>
            </a:ext>
          </a:extLst>
        </xdr:cNvPr>
        <xdr:cNvSpPr/>
      </xdr:nvSpPr>
      <xdr:spPr>
        <a:xfrm>
          <a:off x="1943100" y="6838950"/>
          <a:ext cx="752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2286000</xdr:colOff>
      <xdr:row>24</xdr:row>
      <xdr:rowOff>57150</xdr:rowOff>
    </xdr:from>
    <xdr:to>
      <xdr:col>1</xdr:col>
      <xdr:colOff>3038475</xdr:colOff>
      <xdr:row>24</xdr:row>
      <xdr:rowOff>171450</xdr:rowOff>
    </xdr:to>
    <xdr:sp macro="" textlink="">
      <xdr:nvSpPr>
        <xdr:cNvPr id="23" name="Rectangle 22">
          <a:hlinkClick xmlns:r="http://schemas.openxmlformats.org/officeDocument/2006/relationships" r:id="rId12"/>
          <a:extLst>
            <a:ext uri="{FF2B5EF4-FFF2-40B4-BE49-F238E27FC236}">
              <a16:creationId xmlns:a16="http://schemas.microsoft.com/office/drawing/2014/main" id="{A4A4BE23-5CE2-4C35-9825-88ACBA7B3BEB}"/>
            </a:ext>
          </a:extLst>
        </xdr:cNvPr>
        <xdr:cNvSpPr/>
      </xdr:nvSpPr>
      <xdr:spPr>
        <a:xfrm>
          <a:off x="3238500" y="6848475"/>
          <a:ext cx="752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561975</xdr:colOff>
      <xdr:row>24</xdr:row>
      <xdr:rowOff>247649</xdr:rowOff>
    </xdr:from>
    <xdr:to>
      <xdr:col>1</xdr:col>
      <xdr:colOff>3962400</xdr:colOff>
      <xdr:row>24</xdr:row>
      <xdr:rowOff>371474</xdr:rowOff>
    </xdr:to>
    <xdr:sp macro="" textlink="">
      <xdr:nvSpPr>
        <xdr:cNvPr id="24" name="Rectangle 23">
          <a:hlinkClick xmlns:r="http://schemas.openxmlformats.org/officeDocument/2006/relationships" r:id="rId13"/>
          <a:extLst>
            <a:ext uri="{FF2B5EF4-FFF2-40B4-BE49-F238E27FC236}">
              <a16:creationId xmlns:a16="http://schemas.microsoft.com/office/drawing/2014/main" id="{F2A1E8F7-A7EC-4DD3-890E-72D5B9726794}"/>
            </a:ext>
          </a:extLst>
        </xdr:cNvPr>
        <xdr:cNvSpPr/>
      </xdr:nvSpPr>
      <xdr:spPr>
        <a:xfrm>
          <a:off x="1514475" y="7038974"/>
          <a:ext cx="340042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28576</xdr:colOff>
      <xdr:row>24</xdr:row>
      <xdr:rowOff>428624</xdr:rowOff>
    </xdr:from>
    <xdr:to>
      <xdr:col>1</xdr:col>
      <xdr:colOff>542926</xdr:colOff>
      <xdr:row>24</xdr:row>
      <xdr:rowOff>542925</xdr:rowOff>
    </xdr:to>
    <xdr:sp macro="" textlink="">
      <xdr:nvSpPr>
        <xdr:cNvPr id="25" name="Rectangle 24">
          <a:hlinkClick xmlns:r="http://schemas.openxmlformats.org/officeDocument/2006/relationships" r:id="rId13"/>
          <a:extLst>
            <a:ext uri="{FF2B5EF4-FFF2-40B4-BE49-F238E27FC236}">
              <a16:creationId xmlns:a16="http://schemas.microsoft.com/office/drawing/2014/main" id="{1B91D9A1-C835-4CD8-949B-0EDBF290E681}"/>
            </a:ext>
          </a:extLst>
        </xdr:cNvPr>
        <xdr:cNvSpPr/>
      </xdr:nvSpPr>
      <xdr:spPr>
        <a:xfrm>
          <a:off x="981076" y="7219949"/>
          <a:ext cx="514350" cy="114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3486150</xdr:colOff>
      <xdr:row>25</xdr:row>
      <xdr:rowOff>57149</xdr:rowOff>
    </xdr:from>
    <xdr:to>
      <xdr:col>1</xdr:col>
      <xdr:colOff>4343399</xdr:colOff>
      <xdr:row>25</xdr:row>
      <xdr:rowOff>171450</xdr:rowOff>
    </xdr:to>
    <xdr:sp macro="" textlink="">
      <xdr:nvSpPr>
        <xdr:cNvPr id="26" name="Rectangle 25">
          <a:hlinkClick xmlns:r="http://schemas.openxmlformats.org/officeDocument/2006/relationships" r:id="rId14"/>
          <a:extLst>
            <a:ext uri="{FF2B5EF4-FFF2-40B4-BE49-F238E27FC236}">
              <a16:creationId xmlns:a16="http://schemas.microsoft.com/office/drawing/2014/main" id="{AC2706BF-5D0A-44E7-B198-BB683CEF4ED3}"/>
            </a:ext>
          </a:extLst>
        </xdr:cNvPr>
        <xdr:cNvSpPr/>
      </xdr:nvSpPr>
      <xdr:spPr>
        <a:xfrm>
          <a:off x="4438650" y="7610474"/>
          <a:ext cx="857249" cy="114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19050</xdr:colOff>
      <xdr:row>25</xdr:row>
      <xdr:rowOff>238125</xdr:rowOff>
    </xdr:from>
    <xdr:to>
      <xdr:col>1</xdr:col>
      <xdr:colOff>2305050</xdr:colOff>
      <xdr:row>25</xdr:row>
      <xdr:rowOff>361950</xdr:rowOff>
    </xdr:to>
    <xdr:sp macro="" textlink="">
      <xdr:nvSpPr>
        <xdr:cNvPr id="27" name="Rectangle 26">
          <a:hlinkClick xmlns:r="http://schemas.openxmlformats.org/officeDocument/2006/relationships" r:id="rId14"/>
          <a:extLst>
            <a:ext uri="{FF2B5EF4-FFF2-40B4-BE49-F238E27FC236}">
              <a16:creationId xmlns:a16="http://schemas.microsoft.com/office/drawing/2014/main" id="{CDFF10E4-946A-438E-8D74-E2CC10C6A6BE}"/>
            </a:ext>
          </a:extLst>
        </xdr:cNvPr>
        <xdr:cNvSpPr/>
      </xdr:nvSpPr>
      <xdr:spPr>
        <a:xfrm>
          <a:off x="971550" y="7791450"/>
          <a:ext cx="228600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1400175</xdr:colOff>
      <xdr:row>25</xdr:row>
      <xdr:rowOff>57150</xdr:rowOff>
    </xdr:from>
    <xdr:to>
      <xdr:col>1</xdr:col>
      <xdr:colOff>2895600</xdr:colOff>
      <xdr:row>25</xdr:row>
      <xdr:rowOff>161925</xdr:rowOff>
    </xdr:to>
    <xdr:sp macro="" textlink="">
      <xdr:nvSpPr>
        <xdr:cNvPr id="28" name="Rectangle 27">
          <a:hlinkClick xmlns:r="http://schemas.openxmlformats.org/officeDocument/2006/relationships" r:id="rId15"/>
          <a:extLst>
            <a:ext uri="{FF2B5EF4-FFF2-40B4-BE49-F238E27FC236}">
              <a16:creationId xmlns:a16="http://schemas.microsoft.com/office/drawing/2014/main" id="{0D339C92-E9A0-49A0-B7B8-0562BD647232}"/>
            </a:ext>
          </a:extLst>
        </xdr:cNvPr>
        <xdr:cNvSpPr/>
      </xdr:nvSpPr>
      <xdr:spPr>
        <a:xfrm>
          <a:off x="2352675" y="7610475"/>
          <a:ext cx="14954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1CD94-876F-4C7B-81CE-E5E9652352DC}">
  <dimension ref="A1:C17"/>
  <sheetViews>
    <sheetView showGridLines="0" workbookViewId="0">
      <selection activeCell="A18" sqref="A18"/>
    </sheetView>
  </sheetViews>
  <sheetFormatPr defaultRowHeight="15" x14ac:dyDescent="0.25"/>
  <cols>
    <col min="1" max="1" width="4.5703125" customWidth="1"/>
    <col min="2" max="2" width="5.42578125" customWidth="1"/>
  </cols>
  <sheetData>
    <row r="1" spans="1:3" x14ac:dyDescent="0.25">
      <c r="A1" t="s">
        <v>51</v>
      </c>
    </row>
    <row r="3" spans="1:3" x14ac:dyDescent="0.25">
      <c r="A3" t="s">
        <v>47</v>
      </c>
    </row>
    <row r="5" spans="1:3" x14ac:dyDescent="0.25">
      <c r="B5" t="s">
        <v>48</v>
      </c>
    </row>
    <row r="7" spans="1:3" x14ac:dyDescent="0.25">
      <c r="C7" t="s">
        <v>46</v>
      </c>
    </row>
    <row r="9" spans="1:3" x14ac:dyDescent="0.25">
      <c r="B9" t="s">
        <v>49</v>
      </c>
    </row>
    <row r="11" spans="1:3" x14ac:dyDescent="0.25">
      <c r="A11" t="s">
        <v>52</v>
      </c>
    </row>
    <row r="13" spans="1:3" x14ac:dyDescent="0.25">
      <c r="B13" t="s">
        <v>53</v>
      </c>
    </row>
    <row r="15" spans="1:3" x14ac:dyDescent="0.25">
      <c r="B15" t="s">
        <v>54</v>
      </c>
    </row>
    <row r="17" spans="1:1" x14ac:dyDescent="0.25">
      <c r="A17" t="s">
        <v>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9B47E-85CF-4DE9-8010-A8C091FBE3CB}">
  <dimension ref="A1:E26"/>
  <sheetViews>
    <sheetView showGridLines="0" tabSelected="1" workbookViewId="0">
      <pane ySplit="3" topLeftCell="A4" activePane="bottomLeft" state="frozen"/>
      <selection pane="bottomLeft" activeCell="C17" sqref="C17"/>
    </sheetView>
  </sheetViews>
  <sheetFormatPr defaultRowHeight="15" x14ac:dyDescent="0.25"/>
  <cols>
    <col min="1" max="1" width="14.28515625" style="2" bestFit="1" customWidth="1"/>
    <col min="2" max="2" width="65.28515625" customWidth="1"/>
    <col min="3" max="3" width="5.42578125" customWidth="1"/>
    <col min="5" max="5" width="91.42578125" customWidth="1"/>
  </cols>
  <sheetData>
    <row r="1" spans="1:5" ht="21" x14ac:dyDescent="0.35">
      <c r="A1" s="31" t="s">
        <v>0</v>
      </c>
      <c r="B1" s="31"/>
      <c r="C1" s="31"/>
    </row>
    <row r="3" spans="1:5" ht="18.75" x14ac:dyDescent="0.3">
      <c r="A3" s="23" t="s">
        <v>4</v>
      </c>
      <c r="B3" s="24" t="str">
        <f>IF(COUNTIF(Lists!D1:D6,"")=6,"Non-Exempt",_xlfn.CONCAT(Lists!D1:D6))</f>
        <v>Non-Exempt</v>
      </c>
      <c r="E3" s="25" t="s">
        <v>45</v>
      </c>
    </row>
    <row r="5" spans="1:5" x14ac:dyDescent="0.25">
      <c r="A5" s="9" t="s">
        <v>36</v>
      </c>
      <c r="B5" s="10"/>
      <c r="C5" s="20" t="s">
        <v>2</v>
      </c>
      <c r="E5" s="27"/>
    </row>
    <row r="6" spans="1:5" x14ac:dyDescent="0.25">
      <c r="A6" s="7" t="s">
        <v>33</v>
      </c>
      <c r="B6" s="8"/>
      <c r="C6" s="6"/>
      <c r="E6" s="26"/>
    </row>
    <row r="7" spans="1:5" x14ac:dyDescent="0.25">
      <c r="A7" s="9" t="s">
        <v>37</v>
      </c>
      <c r="B7" s="10"/>
      <c r="C7" s="20" t="s">
        <v>3</v>
      </c>
      <c r="E7" s="27"/>
    </row>
    <row r="8" spans="1:5" x14ac:dyDescent="0.25">
      <c r="A8" s="7" t="s">
        <v>34</v>
      </c>
      <c r="B8" s="8"/>
      <c r="C8" s="6"/>
      <c r="E8" s="26"/>
    </row>
    <row r="9" spans="1:5" x14ac:dyDescent="0.25">
      <c r="A9" s="9" t="s">
        <v>38</v>
      </c>
      <c r="B9" s="10"/>
      <c r="C9" s="20" t="s">
        <v>3</v>
      </c>
      <c r="E9" s="27"/>
    </row>
    <row r="10" spans="1:5" x14ac:dyDescent="0.25">
      <c r="A10" s="7" t="s">
        <v>35</v>
      </c>
      <c r="B10" s="8"/>
      <c r="C10" s="6"/>
      <c r="E10" s="26"/>
    </row>
    <row r="11" spans="1:5" x14ac:dyDescent="0.25">
      <c r="E11" s="26"/>
    </row>
    <row r="12" spans="1:5" x14ac:dyDescent="0.25">
      <c r="A12" s="33" t="s">
        <v>56</v>
      </c>
      <c r="B12" s="34"/>
      <c r="C12" s="35"/>
      <c r="E12" s="32"/>
    </row>
    <row r="13" spans="1:5" x14ac:dyDescent="0.25">
      <c r="E13" s="26"/>
    </row>
    <row r="14" spans="1:5" s="1" customFormat="1" x14ac:dyDescent="0.25">
      <c r="A14" s="16" t="s">
        <v>1</v>
      </c>
      <c r="B14" s="13" t="s">
        <v>6</v>
      </c>
      <c r="C14" s="21" t="s">
        <v>3</v>
      </c>
      <c r="E14" s="28"/>
    </row>
    <row r="15" spans="1:5" s="1" customFormat="1" x14ac:dyDescent="0.25">
      <c r="A15" s="17" t="s">
        <v>40</v>
      </c>
      <c r="B15" s="13" t="s">
        <v>7</v>
      </c>
      <c r="C15" s="36" t="str">
        <f>IF(E12&gt;=2,"Yes","No")</f>
        <v>No</v>
      </c>
      <c r="E15" s="29"/>
    </row>
    <row r="16" spans="1:5" s="1" customFormat="1" x14ac:dyDescent="0.25">
      <c r="A16" s="18" t="s">
        <v>39</v>
      </c>
      <c r="B16" s="13" t="s">
        <v>8</v>
      </c>
      <c r="C16" s="21" t="s">
        <v>3</v>
      </c>
      <c r="E16" s="29"/>
    </row>
    <row r="17" spans="1:5" ht="60" x14ac:dyDescent="0.25">
      <c r="A17" s="11" t="s">
        <v>41</v>
      </c>
      <c r="B17" s="3" t="s">
        <v>28</v>
      </c>
      <c r="C17" s="22" t="s">
        <v>3</v>
      </c>
      <c r="E17" s="27"/>
    </row>
    <row r="18" spans="1:5" ht="60" x14ac:dyDescent="0.25">
      <c r="A18" s="5"/>
      <c r="B18" s="3" t="s">
        <v>11</v>
      </c>
      <c r="C18" s="22" t="s">
        <v>3</v>
      </c>
      <c r="E18" s="27"/>
    </row>
    <row r="19" spans="1:5" ht="30" x14ac:dyDescent="0.25">
      <c r="A19" s="5"/>
      <c r="B19" s="3" t="s">
        <v>5</v>
      </c>
      <c r="C19" s="22" t="s">
        <v>3</v>
      </c>
      <c r="E19" s="27"/>
    </row>
    <row r="20" spans="1:5" ht="30" x14ac:dyDescent="0.25">
      <c r="A20" s="4"/>
      <c r="B20" s="3" t="s">
        <v>12</v>
      </c>
      <c r="C20" s="22" t="s">
        <v>3</v>
      </c>
      <c r="E20" s="27"/>
    </row>
    <row r="21" spans="1:5" ht="60" x14ac:dyDescent="0.25">
      <c r="A21" s="12" t="s">
        <v>42</v>
      </c>
      <c r="B21" s="13" t="s">
        <v>29</v>
      </c>
      <c r="C21" s="21" t="s">
        <v>3</v>
      </c>
      <c r="E21" s="27"/>
    </row>
    <row r="22" spans="1:5" ht="45" x14ac:dyDescent="0.25">
      <c r="A22" s="14"/>
      <c r="B22" s="13" t="s">
        <v>9</v>
      </c>
      <c r="C22" s="15"/>
      <c r="E22" s="26"/>
    </row>
    <row r="23" spans="1:5" ht="45" x14ac:dyDescent="0.25">
      <c r="A23" s="11" t="s">
        <v>43</v>
      </c>
      <c r="B23" s="3" t="s">
        <v>10</v>
      </c>
      <c r="C23" s="22" t="s">
        <v>3</v>
      </c>
      <c r="E23" s="27"/>
    </row>
    <row r="24" spans="1:5" ht="30" x14ac:dyDescent="0.25">
      <c r="A24" s="4"/>
      <c r="B24" s="3" t="s">
        <v>30</v>
      </c>
      <c r="C24" s="22" t="s">
        <v>3</v>
      </c>
      <c r="E24" s="27"/>
    </row>
    <row r="25" spans="1:5" ht="60" x14ac:dyDescent="0.25">
      <c r="A25" s="12" t="s">
        <v>44</v>
      </c>
      <c r="B25" s="19" t="s">
        <v>31</v>
      </c>
      <c r="C25" s="21" t="s">
        <v>3</v>
      </c>
      <c r="E25" s="27"/>
    </row>
    <row r="26" spans="1:5" ht="30" x14ac:dyDescent="0.25">
      <c r="A26" s="14"/>
      <c r="B26" s="13" t="s">
        <v>32</v>
      </c>
      <c r="C26" s="21" t="s">
        <v>3</v>
      </c>
      <c r="E26" s="27"/>
    </row>
  </sheetData>
  <sheetProtection sheet="1" objects="1" scenarios="1" selectLockedCells="1"/>
  <mergeCells count="2">
    <mergeCell ref="A1:C1"/>
    <mergeCell ref="A12:C12"/>
  </mergeCells>
  <conditionalFormatting sqref="C5 C7 C9 C14:C21 C23:C26">
    <cfRule type="expression" dxfId="2" priority="2">
      <formula>C5=""</formula>
    </cfRule>
  </conditionalFormatting>
  <conditionalFormatting sqref="E5 E7 E9 E14:E21 E23:E26">
    <cfRule type="expression" dxfId="1" priority="3">
      <formula>E5=""</formula>
    </cfRule>
  </conditionalFormatting>
  <conditionalFormatting sqref="E12">
    <cfRule type="expression" dxfId="0" priority="1">
      <formula>E12=""</formula>
    </cfRule>
  </conditionalFormatting>
  <dataValidations count="1">
    <dataValidation type="list" allowBlank="1" showInputMessage="1" showErrorMessage="1" sqref="C14:C21 C23:C26 C7 C9 C5 A14" xr:uid="{4FD9A3DE-1192-4D80-BB9C-4FA4BD4CFCD0}">
      <formula1>Answer</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37B77-477B-4B11-A5A7-3D34FCE84CAF}">
  <dimension ref="A1:A31"/>
  <sheetViews>
    <sheetView showGridLines="0" workbookViewId="0">
      <pane ySplit="2" topLeftCell="A11" activePane="bottomLeft" state="frozen"/>
      <selection pane="bottomLeft" activeCell="A17" sqref="A17"/>
    </sheetView>
  </sheetViews>
  <sheetFormatPr defaultRowHeight="15" x14ac:dyDescent="0.25"/>
  <cols>
    <col min="1" max="1" width="80.28515625" style="1" customWidth="1"/>
  </cols>
  <sheetData>
    <row r="1" spans="1:1" x14ac:dyDescent="0.25">
      <c r="A1" s="30" t="s">
        <v>50</v>
      </c>
    </row>
    <row r="3" spans="1:1" ht="60" x14ac:dyDescent="0.25">
      <c r="A3" s="1" t="s">
        <v>13</v>
      </c>
    </row>
    <row r="5" spans="1:1" ht="180" x14ac:dyDescent="0.25">
      <c r="A5" s="1" t="s">
        <v>14</v>
      </c>
    </row>
    <row r="7" spans="1:1" ht="45" x14ac:dyDescent="0.25">
      <c r="A7" s="1" t="s">
        <v>15</v>
      </c>
    </row>
    <row r="9" spans="1:1" ht="45" x14ac:dyDescent="0.25">
      <c r="A9" s="1" t="s">
        <v>16</v>
      </c>
    </row>
    <row r="11" spans="1:1" ht="105" x14ac:dyDescent="0.25">
      <c r="A11" s="1" t="s">
        <v>17</v>
      </c>
    </row>
    <row r="13" spans="1:1" ht="150" x14ac:dyDescent="0.25">
      <c r="A13" s="1" t="s">
        <v>18</v>
      </c>
    </row>
    <row r="15" spans="1:1" ht="105" x14ac:dyDescent="0.25">
      <c r="A15" s="1" t="s">
        <v>19</v>
      </c>
    </row>
    <row r="17" spans="1:1" ht="90" x14ac:dyDescent="0.25">
      <c r="A17" s="1" t="s">
        <v>20</v>
      </c>
    </row>
    <row r="19" spans="1:1" ht="135" x14ac:dyDescent="0.25">
      <c r="A19" s="1" t="s">
        <v>21</v>
      </c>
    </row>
    <row r="21" spans="1:1" ht="150" x14ac:dyDescent="0.25">
      <c r="A21" s="1" t="s">
        <v>22</v>
      </c>
    </row>
    <row r="23" spans="1:1" ht="270" x14ac:dyDescent="0.25">
      <c r="A23" s="1" t="s">
        <v>23</v>
      </c>
    </row>
    <row r="25" spans="1:1" ht="120" x14ac:dyDescent="0.25">
      <c r="A25" s="1" t="s">
        <v>24</v>
      </c>
    </row>
    <row r="27" spans="1:1" ht="60" x14ac:dyDescent="0.25">
      <c r="A27" s="1" t="s">
        <v>25</v>
      </c>
    </row>
    <row r="29" spans="1:1" ht="90" x14ac:dyDescent="0.25">
      <c r="A29" s="1" t="s">
        <v>26</v>
      </c>
    </row>
    <row r="31" spans="1:1" ht="105" x14ac:dyDescent="0.25">
      <c r="A31" s="1" t="s">
        <v>27</v>
      </c>
    </row>
  </sheetData>
  <sheetProtection sheet="1" objects="1" scenarios="1"/>
  <hyperlinks>
    <hyperlink ref="A1" location="Determination!A1" display="Return to Determination Tab" xr:uid="{CE802B82-04F5-4B54-9733-4B990DE2D4B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BC993-346F-4FCE-9BA3-1703579129C8}">
  <dimension ref="A1:D6"/>
  <sheetViews>
    <sheetView workbookViewId="0">
      <selection activeCell="D2" sqref="D2"/>
    </sheetView>
  </sheetViews>
  <sheetFormatPr defaultRowHeight="15" x14ac:dyDescent="0.25"/>
  <cols>
    <col min="4" max="4" width="40" bestFit="1" customWidth="1"/>
  </cols>
  <sheetData>
    <row r="1" spans="1:4" x14ac:dyDescent="0.25">
      <c r="A1" t="s">
        <v>2</v>
      </c>
      <c r="D1" t="str">
        <f>IF(AND(Determination!C5="Yes",Determination!C9="Yes",COUNTIF(Determination!C14:C16,"Yes")+COUNTIF(Determination!C21:C24,"Yes")&gt;=1),"Exempt by Highly Compensated Exemption","")</f>
        <v/>
      </c>
    </row>
    <row r="2" spans="1:4" x14ac:dyDescent="0.25">
      <c r="A2" t="s">
        <v>3</v>
      </c>
      <c r="D2" s="1" t="str">
        <f>IF(AND(Determination!C5="Yes",Determination!C14="Yes",Determination!C15="Yes",Determination!C16="Yes"),"Exempt by Executive Exemption","")</f>
        <v/>
      </c>
    </row>
    <row r="3" spans="1:4" x14ac:dyDescent="0.25">
      <c r="D3" t="str">
        <f>IF(AND(Determination!C7="Yes",OR(Determination!C17="Yes",Determination!C18="Yes",Determination!C19="Yes",Determination!C20="Yes")),"Exempt by Computer Exemption","")</f>
        <v/>
      </c>
    </row>
    <row r="4" spans="1:4" x14ac:dyDescent="0.25">
      <c r="D4" t="str">
        <f>IF(AND(Determination!C5="Yes",Determination!C21="Yes"),"Exempt by Professional Exemption","")</f>
        <v/>
      </c>
    </row>
    <row r="5" spans="1:4" x14ac:dyDescent="0.25">
      <c r="D5" t="str">
        <f>IF(AND(Determination!C5="Yes",Determination!C23="Yes",Determination!C24="Yes"),"Exempt by Administrative Exemption","")</f>
        <v/>
      </c>
    </row>
    <row r="6" spans="1:4" x14ac:dyDescent="0.25">
      <c r="D6" t="str">
        <f>IF(AND(Determination!C25="Yes",Determination!C26="Yes"),"Exempt by Outside Sales Exemption","")</f>
        <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EE8E09C469094C94BBD9B0AF75C701" ma:contentTypeVersion="11" ma:contentTypeDescription="Create a new document." ma:contentTypeScope="" ma:versionID="11af0323eda1fc33830fccdb2f9c6ef4">
  <xsd:schema xmlns:xsd="http://www.w3.org/2001/XMLSchema" xmlns:xs="http://www.w3.org/2001/XMLSchema" xmlns:p="http://schemas.microsoft.com/office/2006/metadata/properties" xmlns:ns2="f2fd4bf0-8e90-4150-8398-1051764cda29" xmlns:ns3="68cddb72-a4e5-4807-a6f2-d1c7ccf88d3b" targetNamespace="http://schemas.microsoft.com/office/2006/metadata/properties" ma:root="true" ma:fieldsID="0b615fdbf504cce7af51cf8eba116ef2" ns2:_="" ns3:_="">
    <xsd:import namespace="f2fd4bf0-8e90-4150-8398-1051764cda29"/>
    <xsd:import namespace="68cddb72-a4e5-4807-a6f2-d1c7ccf88d3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fd4bf0-8e90-4150-8398-1051764cda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4b97cb4-2f5e-48a1-816a-9019d04dc3c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cddb72-a4e5-4807-a6f2-d1c7ccf88d3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c9714855-a4c5-4fa3-b271-4f152d3c2ea0}" ma:internalName="TaxCatchAll" ma:showField="CatchAllData" ma:web="68cddb72-a4e5-4807-a6f2-d1c7ccf88d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8cddb72-a4e5-4807-a6f2-d1c7ccf88d3b" xsi:nil="true"/>
    <lcf76f155ced4ddcb4097134ff3c332f xmlns="f2fd4bf0-8e90-4150-8398-1051764cda2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417DE9-CA8F-4394-9FE7-05D5A5E8F254}"/>
</file>

<file path=customXml/itemProps2.xml><?xml version="1.0" encoding="utf-8"?>
<ds:datastoreItem xmlns:ds="http://schemas.openxmlformats.org/officeDocument/2006/customXml" ds:itemID="{3B650902-EBE0-40D0-A1F5-D7B6D644DA46}">
  <ds:schemaRefs>
    <ds:schemaRef ds:uri="http://schemas.microsoft.com/office/2006/metadata/properties"/>
    <ds:schemaRef ds:uri="http://schemas.microsoft.com/office/infopath/2007/PartnerControls"/>
    <ds:schemaRef ds:uri="68cddb72-a4e5-4807-a6f2-d1c7ccf88d3b"/>
    <ds:schemaRef ds:uri="f2fd4bf0-8e90-4150-8398-1051764cda29"/>
  </ds:schemaRefs>
</ds:datastoreItem>
</file>

<file path=customXml/itemProps3.xml><?xml version="1.0" encoding="utf-8"?>
<ds:datastoreItem xmlns:ds="http://schemas.openxmlformats.org/officeDocument/2006/customXml" ds:itemID="{AABD3416-3B90-44CD-B9A2-813C1B7FBE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Determination</vt:lpstr>
      <vt:lpstr>Definitions</vt:lpstr>
      <vt:lpstr>Lists</vt:lpstr>
      <vt:lpstr>Answer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McLean</dc:creator>
  <cp:lastModifiedBy>Ken McLean</cp:lastModifiedBy>
  <cp:lastPrinted>2019-12-13T13:20:16Z</cp:lastPrinted>
  <dcterms:created xsi:type="dcterms:W3CDTF">2019-12-12T16:05:49Z</dcterms:created>
  <dcterms:modified xsi:type="dcterms:W3CDTF">2023-10-31T14:48:09Z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0x01010077EE8E09C469094C94BBD9B0AF75C701</vt:lpwstr>
  </property>
  <property fmtid="{D5CDD505-2E9C-101B-9397-08002B2CF9AE}" pid="3" name="Order">
    <vt:r8>2659000</vt:r8>
  </property>
  <property fmtid="{D5CDD505-2E9C-101B-9397-08002B2CF9AE}" pid="4" name="MSIP_Label_91939dcf-4c8d-4735-b406-1e5ab884ae7e_Enabled">
    <vt:lpwstr>True</vt:lpwstr>
  </property>
  <property fmtid="{D5CDD505-2E9C-101B-9397-08002B2CF9AE}" pid="5" name="MSIP_Label_91939dcf-4c8d-4735-b406-1e5ab884ae7e_SiteId">
    <vt:lpwstr>b4d7ee1f-4fb3-4f06-9037-2b5b522042ab</vt:lpwstr>
  </property>
  <property fmtid="{D5CDD505-2E9C-101B-9397-08002B2CF9AE}" pid="6" name="MSIP_Label_91939dcf-4c8d-4735-b406-1e5ab884ae7e_SetDate">
    <vt:lpwstr>2023-01-22T19:38:13Z</vt:lpwstr>
  </property>
  <property fmtid="{D5CDD505-2E9C-101B-9397-08002B2CF9AE}" pid="7" name="MSIP_Label_91939dcf-4c8d-4735-b406-1e5ab884ae7e_Name">
    <vt:lpwstr>JLabOnsite</vt:lpwstr>
  </property>
  <property fmtid="{D5CDD505-2E9C-101B-9397-08002B2CF9AE}" pid="8" name="MSIP_Label_91939dcf-4c8d-4735-b406-1e5ab884ae7e_ActionId">
    <vt:lpwstr>dab44ec8-74de-4cfe-9d37-09bd5800f0f2</vt:lpwstr>
  </property>
  <property fmtid="{D5CDD505-2E9C-101B-9397-08002B2CF9AE}" pid="9" name="MSIP_Label_91939dcf-4c8d-4735-b406-1e5ab884ae7e_Removed">
    <vt:lpwstr>False</vt:lpwstr>
  </property>
  <property fmtid="{D5CDD505-2E9C-101B-9397-08002B2CF9AE}" pid="10" name="MSIP_Label_91939dcf-4c8d-4735-b406-1e5ab884ae7e_Extended_MSFT_Method">
    <vt:lpwstr>Standard</vt:lpwstr>
  </property>
  <property fmtid="{D5CDD505-2E9C-101B-9397-08002B2CF9AE}" pid="11" name="Sensitivity">
    <vt:lpwstr>JLabOnsite</vt:lpwstr>
  </property>
  <property fmtid="{D5CDD505-2E9C-101B-9397-08002B2CF9AE}" pid="12" name="MediaServiceImageTags">
    <vt:lpwstr/>
  </property>
</Properties>
</file>